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64011"/>
  <mc:AlternateContent xmlns:mc="http://schemas.openxmlformats.org/markup-compatibility/2006">
    <mc:Choice Requires="x15">
      <x15ac:absPath xmlns:x15ac="http://schemas.microsoft.com/office/spreadsheetml/2010/11/ac" url="J:\ED\Teaching &amp; Learning\Teaching Support\Study Plan Templates\B.Ed Secondary\"/>
    </mc:Choice>
  </mc:AlternateContent>
  <workbookProtection workbookAlgorithmName="SHA-512" workbookHashValue="qUfTk9AP7phlpKqB4C4VAV6sp4Q5wCiXrd7ggfuhcGajuMHCN6ahEibRTaT3ZW5ViHPzCw+L/shuxF4Lh/0TEA==" workbookSaltValue="u0KZHkbjZ5QseNIJPSAb6Q==" workbookSpinCount="100000" lockStructure="1"/>
  <bookViews>
    <workbookView xWindow="0" yWindow="0" windowWidth="11805" windowHeight="11130"/>
  </bookViews>
  <sheets>
    <sheet name="ENR Planner" sheetId="1" r:id="rId1"/>
    <sheet name="Mid-Year Entry" sheetId="4" r:id="rId2"/>
    <sheet name="Unitsets - Staff only" sheetId="2" state="hidden" r:id="rId3"/>
    <sheet name="Handbook - staff only" sheetId="5" state="hidden" r:id="rId4"/>
    <sheet name="Transition Info - Staff only" sheetId="3" state="hidden" r:id="rId5"/>
  </sheets>
  <externalReferences>
    <externalReference r:id="rId6"/>
  </externalReferences>
  <definedNames>
    <definedName name="_xlnm._FilterDatabase" localSheetId="3" hidden="1">'Handbook - staff only'!$A$1:$T$1</definedName>
    <definedName name="ARTDRAM">'Unitsets - Staff only'!$C$33:$C$41</definedName>
    <definedName name="ARTMEDI">'Unitsets - Staff only'!$C$42:$C$50</definedName>
    <definedName name="ARTVISA">'Unitsets - Staff only'!$C$51:$C$59</definedName>
    <definedName name="Course_codes">'Unitsets - Staff only'!$A$3:$A$6</definedName>
    <definedName name="Course_titles">'Unitsets - Staff only'!$B$3:$B$7</definedName>
    <definedName name="Done" localSheetId="2">'Unitsets - Staff only'!$A$14:$A$63</definedName>
    <definedName name="EdUnits" localSheetId="2">'Unitsets - Staff only'!$F$1:$BG$62</definedName>
    <definedName name="ENGLISH">'Unitsets - Staff only'!$C$60:$C$69</definedName>
    <definedName name="HASECON">'Unitsets - Staff only'!$C$70:$C$78</definedName>
    <definedName name="HASGEOG">'Unitsets - Staff only'!$C$79:$C$87</definedName>
    <definedName name="HASHIST">'Unitsets - Staff only'!$C$88:$C$96</definedName>
    <definedName name="HASPOLA">'Unitsets - Staff only'!$C$97:$C$105</definedName>
    <definedName name="Majors">'Unitsets - Staff only'!$C$4:$D$18</definedName>
    <definedName name="MajorUnits">'Unitsets - Staff only'!$F$2:$S$30</definedName>
    <definedName name="MATHS">'Unitsets - Staff only'!$C$106:$C$115</definedName>
    <definedName name="NIL">'Unitsets - Staff only'!$C$32</definedName>
    <definedName name="Prereq">'Handbook - staff only'!$A:$C</definedName>
    <definedName name="SCIBIOL">'Unitsets - Staff only'!$C$116:$C$123</definedName>
    <definedName name="SCICHEM">'Unitsets - Staff only'!$C$124:$C$131</definedName>
    <definedName name="SCIHUMB">'Unitsets - Staff only'!$C$132:$C$139</definedName>
    <definedName name="SCIPHYS">'Unitsets - Staff only'!$C$140</definedName>
    <definedName name="SCIPSYC">'Unitsets - Staff only'!$C$141:$C$147</definedName>
    <definedName name="SecSpec">'Unitsets - Staff only'!$C$33:$F$147</definedName>
    <definedName name="SecSpecUnits">'Unitsets - Staff only'!$U$2:$AU$30</definedName>
    <definedName name="Unitsets">'Unitsets - Staff only'!$C$4:$C$156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44" i="4" l="1"/>
  <c r="H7" i="1" l="1"/>
  <c r="H8" i="1"/>
  <c r="H9" i="1"/>
  <c r="H11" i="1"/>
  <c r="H14" i="1"/>
  <c r="H20" i="1"/>
  <c r="H25" i="1"/>
  <c r="H30" i="1"/>
  <c r="H33" i="1"/>
  <c r="H34" i="1"/>
  <c r="H39" i="1"/>
  <c r="H40" i="1"/>
  <c r="H41" i="1"/>
  <c r="H44" i="1"/>
  <c r="H6" i="1"/>
  <c r="H7" i="4"/>
  <c r="H11" i="4"/>
  <c r="H12" i="4"/>
  <c r="H13" i="4"/>
  <c r="H6" i="4"/>
  <c r="H40" i="4"/>
  <c r="H41" i="4"/>
  <c r="H39" i="4"/>
  <c r="H22" i="4"/>
  <c r="H33" i="4"/>
  <c r="H29" i="4"/>
  <c r="H28" i="4"/>
  <c r="H20" i="4"/>
  <c r="H17" i="4"/>
  <c r="K2" i="4" l="1"/>
  <c r="A9" i="4" s="1"/>
  <c r="A19" i="4" l="1"/>
  <c r="H19" i="4" s="1"/>
  <c r="A42" i="4"/>
  <c r="H42" i="4" s="1"/>
  <c r="I2" i="4"/>
  <c r="A30" i="4" l="1"/>
  <c r="H30" i="4" s="1"/>
  <c r="A24" i="4"/>
  <c r="H24" i="4" s="1"/>
  <c r="A23" i="4"/>
  <c r="H23" i="4" s="1"/>
  <c r="A31" i="4"/>
  <c r="H31" i="4" s="1"/>
  <c r="A18" i="4"/>
  <c r="H18" i="4" s="1"/>
  <c r="A36" i="4"/>
  <c r="H36" i="4" s="1"/>
  <c r="A14" i="4"/>
  <c r="H14" i="4" s="1"/>
  <c r="A35" i="4"/>
  <c r="H35" i="4" s="1"/>
  <c r="A34" i="4"/>
  <c r="H34" i="4" s="1"/>
  <c r="A25" i="4"/>
  <c r="H25" i="4" s="1"/>
  <c r="H9" i="4"/>
  <c r="A8" i="4"/>
  <c r="H8" i="4" s="1"/>
  <c r="I2" i="1"/>
  <c r="A12" i="1" s="1"/>
  <c r="A18" i="1" l="1"/>
  <c r="H18" i="1" s="1"/>
  <c r="A17" i="1"/>
  <c r="H17" i="1" s="1"/>
  <c r="A24" i="1"/>
  <c r="H24" i="1" s="1"/>
  <c r="A22" i="1"/>
  <c r="H22" i="1" s="1"/>
  <c r="A28" i="1"/>
  <c r="H28" i="1" s="1"/>
  <c r="H12" i="1"/>
  <c r="A35" i="1"/>
  <c r="H35" i="1" s="1"/>
  <c r="A42" i="1"/>
  <c r="H42" i="1" s="1"/>
  <c r="K2" i="1" l="1"/>
  <c r="A13" i="1" l="1"/>
  <c r="H13" i="1" s="1"/>
  <c r="A36" i="1"/>
  <c r="H36" i="1" s="1"/>
  <c r="A19" i="1"/>
  <c r="H19" i="1" s="1"/>
  <c r="A31" i="1"/>
  <c r="H31" i="1" s="1"/>
  <c r="A29" i="1"/>
  <c r="H29" i="1" s="1"/>
  <c r="A23" i="1"/>
  <c r="H23" i="1" s="1"/>
</calcChain>
</file>

<file path=xl/sharedStrings.xml><?xml version="1.0" encoding="utf-8"?>
<sst xmlns="http://schemas.openxmlformats.org/spreadsheetml/2006/main" count="1319" uniqueCount="483">
  <si>
    <r>
      <t>Curtin University</t>
    </r>
    <r>
      <rPr>
        <sz val="11"/>
        <color theme="1"/>
        <rFont val="Arial"/>
        <family val="2"/>
      </rPr>
      <t xml:space="preserve">
School of Education </t>
    </r>
  </si>
  <si>
    <t>Education Enrolment Planner</t>
  </si>
  <si>
    <t>Course:</t>
  </si>
  <si>
    <t>Year 1</t>
  </si>
  <si>
    <t>Prereq</t>
  </si>
  <si>
    <t>CP</t>
  </si>
  <si>
    <t>Year 2</t>
  </si>
  <si>
    <t>Year 3</t>
  </si>
  <si>
    <t>Year 4</t>
  </si>
  <si>
    <t>This study plan is correct and contains up to date course information at the time of issue but may be subject to change. Curtin will not be liable to you or to any other person for any loss or damage (including direct, consequential or economic loss or damage) however caused and whether by negligence or otherwise which may result directly or indirectly from the use of this publication.</t>
  </si>
  <si>
    <t>Curtin University is a trademark of Curtin University of Technology</t>
  </si>
  <si>
    <t>CRICOS Provider Code 00301J</t>
  </si>
  <si>
    <t>English</t>
  </si>
  <si>
    <t>The Arts (Visual Arts)</t>
  </si>
  <si>
    <t>The Arts (Drama)</t>
  </si>
  <si>
    <t>The Arts (Media)</t>
  </si>
  <si>
    <t>HASS (Geography)</t>
  </si>
  <si>
    <t>HASS (Economics)</t>
  </si>
  <si>
    <t>HASS (History)</t>
  </si>
  <si>
    <t>HASS (Politics &amp; Law)</t>
  </si>
  <si>
    <t>Mathematics</t>
  </si>
  <si>
    <t>Science (Biology)</t>
  </si>
  <si>
    <t>Science (Chemistry)</t>
  </si>
  <si>
    <t>Science (Human Biology)</t>
  </si>
  <si>
    <t>Science (Physics)</t>
  </si>
  <si>
    <t>Science (Psychology)</t>
  </si>
  <si>
    <t>Major:</t>
  </si>
  <si>
    <t>Second Specialisation</t>
  </si>
  <si>
    <t>Second Specialisation:</t>
  </si>
  <si>
    <t>SCICHEM</t>
  </si>
  <si>
    <t>ARTDRAM</t>
  </si>
  <si>
    <t>ARTMEDI</t>
  </si>
  <si>
    <t>ARTVISA</t>
  </si>
  <si>
    <t>ENGLISH</t>
  </si>
  <si>
    <t>HASECON</t>
  </si>
  <si>
    <t>HASGEOG</t>
  </si>
  <si>
    <t>HASHIST</t>
  </si>
  <si>
    <t>HASPOLA</t>
  </si>
  <si>
    <t>MATHS</t>
  </si>
  <si>
    <t>SCIBIOL</t>
  </si>
  <si>
    <t>SCIHUMB</t>
  </si>
  <si>
    <t>SCIPHYS</t>
  </si>
  <si>
    <t>SCIPSYC</t>
  </si>
  <si>
    <t>Course codes &amp; titles</t>
  </si>
  <si>
    <t>Major</t>
  </si>
  <si>
    <t>Click &amp; choose from the drop-down</t>
  </si>
  <si>
    <t>Physical Sciences Minor Teaching Area</t>
  </si>
  <si>
    <t>Biological Sciences Minor Teaching Area</t>
  </si>
  <si>
    <t xml:space="preserve">Psychology Minor Teaching Area </t>
  </si>
  <si>
    <t>HASS - Social Sciences Minor Teaching Area</t>
  </si>
  <si>
    <t>HASS - Humanities Minor Teaching Area</t>
  </si>
  <si>
    <t>English Minor Teaching Area</t>
  </si>
  <si>
    <t>Mathematics Minor Teaching Area</t>
  </si>
  <si>
    <t>Broadening Performing Arts Teaching Area</t>
  </si>
  <si>
    <t>Broadening Visual Arts Teaching Area</t>
  </si>
  <si>
    <t>The Arts - Visual Arts Minor Teaching Area</t>
  </si>
  <si>
    <t>The Arts - Performing Arts Minor Teaching Area</t>
  </si>
  <si>
    <t>Broadening English Teaching Area</t>
  </si>
  <si>
    <t>Broadening Psychology Teaching Area</t>
  </si>
  <si>
    <t>Broadening Human Biology Teaching Area</t>
  </si>
  <si>
    <t>Broadening Chemistry Teaching Area</t>
  </si>
  <si>
    <t>Broadening Biology Teaching Area</t>
  </si>
  <si>
    <t>Broadening Mathematics Teaching Area</t>
  </si>
  <si>
    <t>Broadening HASS for Economics Teaching Area</t>
  </si>
  <si>
    <t>Broadening HASS for Geography Teaching Area</t>
  </si>
  <si>
    <t>Broadening HASS for History Teaching Area</t>
  </si>
  <si>
    <t>Broadening HASS for Politics &amp; Law Teaching Area</t>
  </si>
  <si>
    <t>Education Specialty &amp; The Arts Teaching Area</t>
  </si>
  <si>
    <t>Education Specialty &amp; English Teaching Area</t>
  </si>
  <si>
    <t>Education Specialty &amp; HASS Teaching Area</t>
  </si>
  <si>
    <t>Education Specialty &amp; Mathematics Teaching Area</t>
  </si>
  <si>
    <t>Education Specialty &amp; Science Teaching Area</t>
  </si>
  <si>
    <t>First choose a Major</t>
  </si>
  <si>
    <t>NIL</t>
  </si>
  <si>
    <t>MATHPHYS</t>
  </si>
  <si>
    <t>EDUC1019 Teaching and Learning in the Digital World</t>
  </si>
  <si>
    <t>EDUC1021 Child Development for Educators</t>
  </si>
  <si>
    <t>EDSC1009 Literacy and Numeracy Across the Curriculum</t>
  </si>
  <si>
    <t>EDUC1017 The Professional Educator: Developing Teacher Identity</t>
  </si>
  <si>
    <t>EDSC1011 Managing the Learning Environment</t>
  </si>
  <si>
    <t>EDUC2005 Learning Theories, Diversity and Differentiation</t>
  </si>
  <si>
    <t>EDSC3009 Educating Adolescents: Diversity and Inclusion</t>
  </si>
  <si>
    <t>INED3001 Indigenous Australian Education</t>
  </si>
  <si>
    <t>EDSC3005 Secondary Prof Exp 3: Using Data to Inform Teaching and Learning</t>
  </si>
  <si>
    <t>School of Education Option</t>
  </si>
  <si>
    <t>EDSC3007 Curriculum and Culture in Secondary Schools</t>
  </si>
  <si>
    <t>EDUC4049 The Professional Educator: Transition to the Profession</t>
  </si>
  <si>
    <t>EDUC4040 Professional Experience 4: The Internship</t>
  </si>
  <si>
    <t>THTR1002 Devising Fundamentals</t>
  </si>
  <si>
    <t>THTR1001 Acting Fundamentals</t>
  </si>
  <si>
    <t>EDSC4032 Curriculum and Instruction in Lower Secondary: The Arts</t>
  </si>
  <si>
    <t>EDSC2008 Secondary Professional Experience 1: Planning</t>
  </si>
  <si>
    <t>Progress</t>
  </si>
  <si>
    <t>CWRI1003 Engaging Narrative</t>
  </si>
  <si>
    <t>EDSC4030 Curriculum and Instruction Lower Secondary: English</t>
  </si>
  <si>
    <t>LCST1004 Introduction to Cultural Studies</t>
  </si>
  <si>
    <t>LCST2002 Unruly Bodies</t>
  </si>
  <si>
    <t>LCST2004 Reality and its Other</t>
  </si>
  <si>
    <t>LCST3003 Imagined Spaces</t>
  </si>
  <si>
    <t>LCST3004 Terror and the Everyday</t>
  </si>
  <si>
    <t>MATH1016 Calculus 1</t>
  </si>
  <si>
    <t>EDSC4020 Curriculum and Instruction Lower Secondary: Mathematics</t>
  </si>
  <si>
    <t>MATH2000 Network Optimisation</t>
  </si>
  <si>
    <t>MATH2009 Calculus 2</t>
  </si>
  <si>
    <t>MATH3001 Applied Mathematical Modelling</t>
  </si>
  <si>
    <t>MATH3000 Mathematical Methods</t>
  </si>
  <si>
    <t>FINA1000 Art and Creativity</t>
  </si>
  <si>
    <t>VISA1005 Fine Art Studio Materials</t>
  </si>
  <si>
    <t>VISA2024 History and Theory of Art and Design 2</t>
  </si>
  <si>
    <t>VISA2005 Fine Art Studio Processes</t>
  </si>
  <si>
    <t>VISA3003 Art Visual Research 3</t>
  </si>
  <si>
    <t>VISA3004 Art Visual Research 4</t>
  </si>
  <si>
    <t>SCST1000 Introduction to Screen Cultures</t>
  </si>
  <si>
    <t>SPRO1000 Introduction to Screen Practice</t>
  </si>
  <si>
    <t>SPRO2000 Television Production Workshop</t>
  </si>
  <si>
    <t>SPRO3006 Transmedia Narratives</t>
  </si>
  <si>
    <t>ECON1000 Introductory Economics</t>
  </si>
  <si>
    <t>ECON2004 Microeconomic Principles</t>
  </si>
  <si>
    <t>ECON2001 Macroeconomic Principles</t>
  </si>
  <si>
    <t>ECON2006 Applied Economics</t>
  </si>
  <si>
    <t>ECON3004 Macroeconomic Theory</t>
  </si>
  <si>
    <t>ECON3007 Advanced Applied Economics</t>
  </si>
  <si>
    <t>GEOG1000 Human Geography</t>
  </si>
  <si>
    <t>GEOG2001 Geographies of Food Security</t>
  </si>
  <si>
    <t>GEOG3001 Sustainable Livelihoods</t>
  </si>
  <si>
    <t>INTR1001 Australia and Asia Transformed</t>
  </si>
  <si>
    <t>HIST1000 Legacies of Empire</t>
  </si>
  <si>
    <t>HIST2000 Twentieth Century Australia</t>
  </si>
  <si>
    <t>HIST2001 Democracy and Dictatorship</t>
  </si>
  <si>
    <t>HIST3001 Competition, Cooperation and Conflict since 1945</t>
  </si>
  <si>
    <t>HIST3003 Australians at War</t>
  </si>
  <si>
    <t>ANTH1001 Society and Culture in a Globalising World</t>
  </si>
  <si>
    <t>BLAW1004 Business Law</t>
  </si>
  <si>
    <t>ANTH3003 Human Rights and Social Justice</t>
  </si>
  <si>
    <t>INDS2003 Nyungar Culture and Identity</t>
  </si>
  <si>
    <t>POLS3000 International Political Economy</t>
  </si>
  <si>
    <t>BLAW2008 Public Relations Law</t>
  </si>
  <si>
    <t>BCCB1000 Cell Biology</t>
  </si>
  <si>
    <t>BIOL1000 Functional Biology</t>
  </si>
  <si>
    <t>BOTA2000 Plant Diversity and Adaptation</t>
  </si>
  <si>
    <t>ENST3002 Environmental Restoration</t>
  </si>
  <si>
    <t>ERTH3000 Habitat and Landform Mapping</t>
  </si>
  <si>
    <t>ECEV2000 Terrestrial Ecology OR ZOOL2000 Animal Diversity and Evolution</t>
  </si>
  <si>
    <t>EDSC4022 Curriculum &amp; Instruction in Lower Secondary: Science</t>
  </si>
  <si>
    <t>CHEM1000 Principles and Processes in Chemistry</t>
  </si>
  <si>
    <t>CHEM1002 Reactivity and Function in Chemistry</t>
  </si>
  <si>
    <t>CHEM2005 Analytical Chemistry</t>
  </si>
  <si>
    <t>CHEM2004 Chemical Structure and Spectroscopy</t>
  </si>
  <si>
    <t>CHEM3001 Environmental Chemistry</t>
  </si>
  <si>
    <t>CHEM3004 Analytical Chemistry and Spectroscopy</t>
  </si>
  <si>
    <t>HUMB1000 Human Structure and Function</t>
  </si>
  <si>
    <t>HUMB1001 Integrated Systems Anatomy and Physiology</t>
  </si>
  <si>
    <t>HUMB2003 Physiological Concepts</t>
  </si>
  <si>
    <t>HUMB2002 Anatomy of the Limbs</t>
  </si>
  <si>
    <t>ANTH3000 Evolutionary Anthropology</t>
  </si>
  <si>
    <t>ECEV3000 Foundations of Human Evolution</t>
  </si>
  <si>
    <t>MATH1015 Linear Algebra 1</t>
  </si>
  <si>
    <t>PHYS1005 Physics 1</t>
  </si>
  <si>
    <t>PHYS1007 Physics 2</t>
  </si>
  <si>
    <t>PHYS2003 Classical Mechanics and Electromagnetism</t>
  </si>
  <si>
    <t>PHYS3008 Quantum Mechanics</t>
  </si>
  <si>
    <t>PSYC1001 Foundations of Psychology</t>
  </si>
  <si>
    <t>PSYC1000 Introduction to Psychology</t>
  </si>
  <si>
    <t>PSYC2001 Social Psychology</t>
  </si>
  <si>
    <t>PSYC3000 Indigenous and Cross Cultural Psychology</t>
  </si>
  <si>
    <t>PSYT3000 Abnormal Psychology</t>
  </si>
  <si>
    <t>STAT1005 Introduction to Probability and Data Analysis</t>
  </si>
  <si>
    <t>Mathematics Minor TA</t>
  </si>
  <si>
    <t>English Minor TA</t>
  </si>
  <si>
    <t>LCST2004 Constructing the Real</t>
  </si>
  <si>
    <t>EDSC4018 Curriculum and Instruction Senior Secondary: English</t>
  </si>
  <si>
    <t>EDSC2009 Secondary Prof Exp 2: Assessment and Reporting</t>
  </si>
  <si>
    <t>Visual Arts Minor TA</t>
  </si>
  <si>
    <t>EDSC4032 Curriculum and Instruction Lower Secondary: The Arts</t>
  </si>
  <si>
    <t>EDSC4028 Curriculum and Instruction Senior Secondary: The Arts</t>
  </si>
  <si>
    <t>Performing Arts Minor TA</t>
  </si>
  <si>
    <t>THTR2004 Voice For the Actor</t>
  </si>
  <si>
    <t>Social Sciences Minor TA</t>
  </si>
  <si>
    <t>PHGY1000 Physical Geography</t>
  </si>
  <si>
    <t xml:space="preserve">EDSC4024 Curriculum and Instruction Lower Secondary: HASS </t>
  </si>
  <si>
    <t>EDSC4026 Curriculum and Instruction Senior Secondary: HASS</t>
  </si>
  <si>
    <t>Humanities Minor TA</t>
  </si>
  <si>
    <t>Psychology Minor TA</t>
  </si>
  <si>
    <t>EDSC4023 Curriculum and Instruction Senior Secondary: Science</t>
  </si>
  <si>
    <t>Biological Science Minor TA</t>
  </si>
  <si>
    <r>
      <t xml:space="preserve">ZOOL2000 Animal Diversity and Evolution </t>
    </r>
    <r>
      <rPr>
        <b/>
        <sz val="8"/>
        <color theme="1"/>
        <rFont val="Arial"/>
        <family val="2"/>
      </rPr>
      <t xml:space="preserve">OR </t>
    </r>
    <r>
      <rPr>
        <sz val="8"/>
        <color theme="1"/>
        <rFont val="Arial"/>
        <family val="2"/>
      </rPr>
      <t>ECEV2000 Terrestrial Ecology</t>
    </r>
  </si>
  <si>
    <t>Physical Science Minor TA</t>
  </si>
  <si>
    <t>CHEM2001 Materials Chemistry</t>
  </si>
  <si>
    <t>ATOC2000 Atmospheric and Oceanographic Sciences</t>
  </si>
  <si>
    <t>Broadening Visual Arts TA</t>
  </si>
  <si>
    <t>EDUC1029 Performing Arts for Educators</t>
  </si>
  <si>
    <t>VISA2021 Arts Visual Research 1</t>
  </si>
  <si>
    <t>VISA1004 Fine Art Studio Methods</t>
  </si>
  <si>
    <t>EDPR3014 Visual and Media Arts Education</t>
  </si>
  <si>
    <t>VISA2006 Fine Art Studio Extension</t>
  </si>
  <si>
    <t xml:space="preserve">Broadening Performing Arts </t>
  </si>
  <si>
    <t>SCST2001 Television Drama</t>
  </si>
  <si>
    <t>STRU-PARTB</t>
  </si>
  <si>
    <t>STRU-VARTB</t>
  </si>
  <si>
    <t>STRU-PARTM</t>
  </si>
  <si>
    <t>STRU-VARTM</t>
  </si>
  <si>
    <t>STRU-PSCIM</t>
  </si>
  <si>
    <t>STRU-BSCIM</t>
  </si>
  <si>
    <t>STRU-PSYCM</t>
  </si>
  <si>
    <t>STRU-SOSCM</t>
  </si>
  <si>
    <t>STRU-HUMAM</t>
  </si>
  <si>
    <t>STRU-ENGLM</t>
  </si>
  <si>
    <t>STRU-MATHM</t>
  </si>
  <si>
    <t>STRU-ENGLB</t>
  </si>
  <si>
    <t>COMS1010 Academic and Professional Communications</t>
  </si>
  <si>
    <t>CWRI2000 Popular Music and Identity</t>
  </si>
  <si>
    <t>LCST2003 Creativity, Subversion and Taste</t>
  </si>
  <si>
    <t>EDUC2007 Teaching Language, Literacy and Literature in Junior Primary</t>
  </si>
  <si>
    <t>EDPR3001 English Pedagogies and the Integrated Curriculum</t>
  </si>
  <si>
    <t>B-EDSC v.3   Bachelor of Education (Secondary Education)</t>
  </si>
  <si>
    <t>STRU-MATHB</t>
  </si>
  <si>
    <t>Broadening Mathematics TA</t>
  </si>
  <si>
    <t>STAT1003 Introduction to Data Science</t>
  </si>
  <si>
    <t>EDPR2004 Children as Mathematical Learners</t>
  </si>
  <si>
    <t>STAT2001 Mathematical Statistics</t>
  </si>
  <si>
    <t>EDPR3000 Inquiry in the Mathematics Classroom</t>
  </si>
  <si>
    <t>STRU-ECOB1</t>
  </si>
  <si>
    <t>Broadening HASS for Economics TA</t>
  </si>
  <si>
    <t>EDPR3003 Inquiry in the Humanities and Social Sciences Classroom</t>
  </si>
  <si>
    <t>Broadening English TA</t>
  </si>
  <si>
    <t>Broadening HASS for Geography TA</t>
  </si>
  <si>
    <t>STRU-GEOB1</t>
  </si>
  <si>
    <t>Broadening HASS for History TA</t>
  </si>
  <si>
    <t>PHGY2000 Natural Hazards</t>
  </si>
  <si>
    <t>STRU-HISB1</t>
  </si>
  <si>
    <t>Broadening HASS for Politics + Law TA</t>
  </si>
  <si>
    <t>STRU-EDENG</t>
  </si>
  <si>
    <t>Education Speciality and English TA</t>
  </si>
  <si>
    <t>Education Speciality and Maths TA</t>
  </si>
  <si>
    <t>YEAR 3 SEM 2</t>
  </si>
  <si>
    <t>YEAR 3 SEM 1</t>
  </si>
  <si>
    <t>STRU-EDMAT</t>
  </si>
  <si>
    <t>YEAR 2 SEM 2</t>
  </si>
  <si>
    <t xml:space="preserve">YEAR 2 SEM 1 </t>
  </si>
  <si>
    <t>YEAR 1 SEM 2</t>
  </si>
  <si>
    <t>STRU-EDHAS</t>
  </si>
  <si>
    <t>Education Speciality and HASS TA</t>
  </si>
  <si>
    <t>EDUC1027 Educators Inquiring About the World</t>
  </si>
  <si>
    <t>EDPR2000 Inquiry in the Science Classroom</t>
  </si>
  <si>
    <t>Education Speciality and Science TA</t>
  </si>
  <si>
    <t>STRU-EDSCI</t>
  </si>
  <si>
    <t>STRU-EDART</t>
  </si>
  <si>
    <t>Education Speciality and the Arts TA</t>
  </si>
  <si>
    <t>Broadening Human Biology TA</t>
  </si>
  <si>
    <t>GENE2000 Molecular Genetics</t>
  </si>
  <si>
    <t>MEDI1000 Foundations of Biomedical Science</t>
  </si>
  <si>
    <t>MEDI2000 Foundations of Immunobiology</t>
  </si>
  <si>
    <t>STRU-HUMBB</t>
  </si>
  <si>
    <t>STRU-CHEMB</t>
  </si>
  <si>
    <t>STRU-BIOLB</t>
  </si>
  <si>
    <t>STRU-PSYCB</t>
  </si>
  <si>
    <t>Broadening Psychology TA</t>
  </si>
  <si>
    <t>BEHV2000 Psychological Science Experimental Methods</t>
  </si>
  <si>
    <t>PSYC2002 Psychological Science Correlational Methods</t>
  </si>
  <si>
    <t>Broadening Biology TA</t>
  </si>
  <si>
    <t>ENST2002 Wildlife Conservation</t>
  </si>
  <si>
    <t>ENST2003 Ecotoxicology and Environmental Monitoring</t>
  </si>
  <si>
    <t>CHEM1001 Biological Chemistry</t>
  </si>
  <si>
    <t>CHEM2000 Chemical Energetics and Kinetics</t>
  </si>
  <si>
    <t>CHEM2006 Chemical Reactions and Mechanisms</t>
  </si>
  <si>
    <t>STRU-POLB1</t>
  </si>
  <si>
    <t>Broadening Chemistry TA</t>
  </si>
  <si>
    <t>CWRI1003 Narrating Selves</t>
  </si>
  <si>
    <t>LCST1004 Intro to Cultural Studies</t>
  </si>
  <si>
    <t>LCST1004 Intro to Culture Studies</t>
  </si>
  <si>
    <t>EDUC1004 Language and Literacy for Teachers</t>
  </si>
  <si>
    <t>LCST3000 Reading the City</t>
  </si>
  <si>
    <t>CWRI3009 Gender Studies</t>
  </si>
  <si>
    <t>CWRI3006 New Media Narratives</t>
  </si>
  <si>
    <t>Current (2020)</t>
  </si>
  <si>
    <t>Previous (2018)</t>
  </si>
  <si>
    <t>Previous (2016)</t>
  </si>
  <si>
    <t>MATHEMATICS</t>
  </si>
  <si>
    <t>MATH1004 Mathematics 2</t>
  </si>
  <si>
    <t>MATH2010 Linear Algebra 2</t>
  </si>
  <si>
    <t>MATH3002 Numerical Optimisation</t>
  </si>
  <si>
    <t>PHYSICS</t>
  </si>
  <si>
    <t>Units have never changed</t>
  </si>
  <si>
    <t>CHEMISTRY</t>
  </si>
  <si>
    <t>BIOLOGY</t>
  </si>
  <si>
    <t>ENST3000 Environmental Impact Assessment</t>
  </si>
  <si>
    <t>ECEV3001 Terrestrial &amp; Marine Science Field Project</t>
  </si>
  <si>
    <t xml:space="preserve">Current (2020) </t>
  </si>
  <si>
    <t>HUMAN BIOLOGY</t>
  </si>
  <si>
    <t>HUMB1001 Integrated Systems Anatomy &amp; Physiology</t>
  </si>
  <si>
    <t>HUMB2004 Integrated Physiology</t>
  </si>
  <si>
    <t xml:space="preserve">ECEV3000 Foundations of Human Evolution </t>
  </si>
  <si>
    <t xml:space="preserve">Previous </t>
  </si>
  <si>
    <t>PSYCHOLOGY</t>
  </si>
  <si>
    <t>HASS - ECONOMICS</t>
  </si>
  <si>
    <t>HASS - GEOGRAPHY</t>
  </si>
  <si>
    <t>HASS - HISTORY</t>
  </si>
  <si>
    <t>HIST3001 Contested Knowledges / HIST3002 Interpreting History</t>
  </si>
  <si>
    <t>Previous</t>
  </si>
  <si>
    <t>HASS - POLITICS AND LAW</t>
  </si>
  <si>
    <t>ARTS - VISUAL ARTS</t>
  </si>
  <si>
    <t>ARTS - DRAMA</t>
  </si>
  <si>
    <t>ARTS - MEDIA PRODUCTION AND ANALYSIS</t>
  </si>
  <si>
    <r>
      <t>MATH1003 Mathematics 1</t>
    </r>
    <r>
      <rPr>
        <b/>
        <sz val="9"/>
        <color theme="1"/>
        <rFont val="Calibri"/>
        <family val="2"/>
        <scheme val="minor"/>
      </rPr>
      <t xml:space="preserve"> </t>
    </r>
  </si>
  <si>
    <r>
      <t xml:space="preserve">STAT1001 Statistical Data Probability </t>
    </r>
    <r>
      <rPr>
        <b/>
        <sz val="9"/>
        <color theme="1"/>
        <rFont val="Calibri"/>
        <family val="2"/>
        <scheme val="minor"/>
      </rPr>
      <t xml:space="preserve">AND </t>
    </r>
    <r>
      <rPr>
        <sz val="9"/>
        <color theme="1"/>
        <rFont val="Calibri"/>
        <family val="2"/>
        <scheme val="minor"/>
      </rPr>
      <t>STAT1002 Statistical Data Analysis</t>
    </r>
    <r>
      <rPr>
        <b/>
        <sz val="9"/>
        <color theme="1"/>
        <rFont val="Calibri"/>
        <family val="2"/>
        <scheme val="minor"/>
      </rPr>
      <t xml:space="preserve"> </t>
    </r>
    <r>
      <rPr>
        <sz val="9"/>
        <color theme="1"/>
        <rFont val="Calibri"/>
        <family val="2"/>
        <scheme val="minor"/>
      </rPr>
      <t>(12.5CP)</t>
    </r>
  </si>
  <si>
    <t>Major units</t>
  </si>
  <si>
    <t>Minor units</t>
  </si>
  <si>
    <t>Core units</t>
  </si>
  <si>
    <t>EDSC2002 Technologies to Engage Learners</t>
  </si>
  <si>
    <t>EDSC1002 Teaching Literacy in Secondary Schools</t>
  </si>
  <si>
    <t>EDSC1000 Introduction to Secondary Teaching</t>
  </si>
  <si>
    <t>EDUC1002 Learning Theory for Educators</t>
  </si>
  <si>
    <t>EDSC2001 Prof Prac in Secondary Education 2</t>
  </si>
  <si>
    <t>EDSC1001 Prof Prac in Secondary Education 1</t>
  </si>
  <si>
    <t>EDSC2008 Secondary Prof Exp 1: Planning</t>
  </si>
  <si>
    <t>EDSC2000 Assessment in Secondary Schools</t>
  </si>
  <si>
    <t>EDUC4006 Transition to the Teaching Profession</t>
  </si>
  <si>
    <t>EDSC3001 Prof Prac in Secondary Education 3</t>
  </si>
  <si>
    <t>EDSC1003 Literacy and Numeracy across the curriculum</t>
  </si>
  <si>
    <t>EDUC4001 Prof Learning and Development in Education</t>
  </si>
  <si>
    <t>EDSC2003 Secondary Prof Exp 1: Planning</t>
  </si>
  <si>
    <t>EDUC1000 Teaching and Learning in the Digital World</t>
  </si>
  <si>
    <t>EDSC2004 Secondary Prof Exp 2: Assessment and Reporting</t>
  </si>
  <si>
    <t>EDSC1004 Managing the Learning Environment</t>
  </si>
  <si>
    <t>COMS1010 Academic and Professional Coms</t>
  </si>
  <si>
    <t>?</t>
  </si>
  <si>
    <r>
      <t xml:space="preserve">ECEV2000 Terrestrial Ecology </t>
    </r>
    <r>
      <rPr>
        <b/>
        <sz val="9"/>
        <color theme="1"/>
        <rFont val="Calibri"/>
        <family val="2"/>
        <scheme val="minor"/>
      </rPr>
      <t>OR</t>
    </r>
    <r>
      <rPr>
        <sz val="9"/>
        <color theme="1"/>
        <rFont val="Calibri"/>
        <family val="2"/>
        <scheme val="minor"/>
      </rPr>
      <t xml:space="preserve"> ZOOL2000 Animal  Diversity and Evolution (Alternate Core)*</t>
    </r>
  </si>
  <si>
    <t>*These units run in alternate years</t>
  </si>
  <si>
    <t>Maths Minor TA for Physics Major TA</t>
  </si>
  <si>
    <t>Only Mathematics Minor</t>
  </si>
  <si>
    <t>NETS1001 Web Communications</t>
  </si>
  <si>
    <t>NETS2000 Web Media</t>
  </si>
  <si>
    <t>NETS1000 Digital Culture and Everyday Life</t>
  </si>
  <si>
    <t>MEDA3000 Mobile, Locative &amp; Ubiquitous Media</t>
  </si>
  <si>
    <t>NETS3004 Web Development Project</t>
  </si>
  <si>
    <t>SPRO2000 TV Studio Workshop</t>
  </si>
  <si>
    <t>SCST2004 Form and Style in Drama Production</t>
  </si>
  <si>
    <t>SPRO3006 Transmedia Content Creation</t>
  </si>
  <si>
    <t>SCST3005 Earth, Sky, Us</t>
  </si>
  <si>
    <t>GRDE1008 Art and Design Fundamentals</t>
  </si>
  <si>
    <t>VISA2021 Art Visual Research 1</t>
  </si>
  <si>
    <t>VISA3004 Arts Visual Research 4</t>
  </si>
  <si>
    <t>STAT1005 Intro to Probability and Data Analysis</t>
  </si>
  <si>
    <r>
      <t xml:space="preserve">STAT1001 </t>
    </r>
    <r>
      <rPr>
        <b/>
        <sz val="9"/>
        <color theme="1"/>
        <rFont val="Calibri"/>
        <family val="2"/>
        <scheme val="minor"/>
      </rPr>
      <t>AND</t>
    </r>
    <r>
      <rPr>
        <sz val="9"/>
        <color theme="1"/>
        <rFont val="Calibri"/>
        <family val="2"/>
        <scheme val="minor"/>
      </rPr>
      <t xml:space="preserve"> STAT1002 (12.5CP)</t>
    </r>
  </si>
  <si>
    <t>EDSC3002 Pedagogies for Inclusivity (never run)</t>
  </si>
  <si>
    <t>YEAR 2 SEM 1</t>
  </si>
  <si>
    <t>YEAR 4 SEM 1</t>
  </si>
  <si>
    <t>SCST1000 Introduction to Screen Creativity</t>
  </si>
  <si>
    <t>SPRO1000 Introduction to Screen Industries</t>
  </si>
  <si>
    <t>VISA1003 Drawing</t>
  </si>
  <si>
    <t xml:space="preserve">THTR2001 Acting </t>
  </si>
  <si>
    <t>THTR2002 Technical Theatre Fundamentals</t>
  </si>
  <si>
    <t>SPRO2003 Drama Narratives</t>
  </si>
  <si>
    <t>VISA2023 Fine Art Theory and Criticism</t>
  </si>
  <si>
    <t>SCST3010 Reading Screens</t>
  </si>
  <si>
    <t>VISA3006 Fine Art Concepts and Context</t>
  </si>
  <si>
    <t>THTR3000 Directing Theatre</t>
  </si>
  <si>
    <t>VISA3010 Fine Art Studio Practice</t>
  </si>
  <si>
    <t>B-EDSC v.3   Bachelor of Education (Secondary Education) MID-YEAR ENTRY</t>
  </si>
  <si>
    <t>Year 1 - Semester 2 starting</t>
  </si>
  <si>
    <t>B-EDSC Version 3 (2019 onwards)</t>
  </si>
  <si>
    <t>B-EDSC Version 2 (2018 starting only)</t>
  </si>
  <si>
    <t>B-EDSC Version 1 (prior to 2018)</t>
  </si>
  <si>
    <t>EDUC1001 Child Development for Educators</t>
  </si>
  <si>
    <t>EDSC1005 Teaching in the Secondary School</t>
  </si>
  <si>
    <t>EDUC2000 Inclusive Education</t>
  </si>
  <si>
    <t>EDSC3005 Secondary Prof Exp 3: Using Data to Inform T+L</t>
  </si>
  <si>
    <t>EDUC3000 Professional Experience 3: Using Data to Inform T+L</t>
  </si>
  <si>
    <t>EDSC3000 Curriculum and Culture in Secondary Schools</t>
  </si>
  <si>
    <t>EDUC4018 The Professional Educator</t>
  </si>
  <si>
    <t>THTR1001</t>
  </si>
  <si>
    <t>If you have any queries about your course, please contact Student Services on EducationStudents@curtin.edu.au</t>
  </si>
  <si>
    <t>THTR3007 Contemporary Performance</t>
  </si>
  <si>
    <t>THTR3006/THTR2005/VISA2028</t>
  </si>
  <si>
    <t>SPRO1000</t>
  </si>
  <si>
    <t>SCST1000</t>
  </si>
  <si>
    <t>VISA2006</t>
  </si>
  <si>
    <t>LCST2002</t>
  </si>
  <si>
    <t>LCST1004</t>
  </si>
  <si>
    <t>ECON2004</t>
  </si>
  <si>
    <t>ECON1000</t>
  </si>
  <si>
    <t>ECON2001</t>
  </si>
  <si>
    <t>PHGY3000 Geographies of Health</t>
  </si>
  <si>
    <t>Pre-requisite</t>
  </si>
  <si>
    <t>ZOOL2000 Animal Diversity and Evolution OR ECEV2000 Terrestrial Ecology</t>
  </si>
  <si>
    <t>HUMB1000</t>
  </si>
  <si>
    <t>HUMB1001</t>
  </si>
  <si>
    <t>EDSC4021 Curriculum and Instruction Senior Secondary: Mathematics</t>
  </si>
  <si>
    <t>EDSC4030</t>
  </si>
  <si>
    <t>EDSC4020</t>
  </si>
  <si>
    <t>EDSC4022</t>
  </si>
  <si>
    <t>EDSC4032</t>
  </si>
  <si>
    <t>EDSC4024</t>
  </si>
  <si>
    <t>EDPR2004</t>
  </si>
  <si>
    <t>CHEM1000</t>
  </si>
  <si>
    <t>CHEM1000 + CHEM1002</t>
  </si>
  <si>
    <t>CHEM2004</t>
  </si>
  <si>
    <t>CHEM2004 + CHEM2005</t>
  </si>
  <si>
    <t>BIOL1000</t>
  </si>
  <si>
    <t>HUMB2002</t>
  </si>
  <si>
    <t>EDSC1009 + 100CP</t>
  </si>
  <si>
    <t>EDUC1017</t>
  </si>
  <si>
    <t>EDUC2007</t>
  </si>
  <si>
    <t>EDUC1027 + 150CP</t>
  </si>
  <si>
    <t>EDUC1029 + 300CP</t>
  </si>
  <si>
    <t>Chemistry</t>
  </si>
  <si>
    <t>Economics</t>
  </si>
  <si>
    <t>School of Education</t>
  </si>
  <si>
    <t>History</t>
  </si>
  <si>
    <t>Human Biology</t>
  </si>
  <si>
    <t>Physics</t>
  </si>
  <si>
    <t>Psychology</t>
  </si>
  <si>
    <t>Screen Arts and Drama</t>
  </si>
  <si>
    <t>Arts</t>
  </si>
  <si>
    <t>Performing Arts</t>
  </si>
  <si>
    <t>MATH1016</t>
  </si>
  <si>
    <t>MATH2009</t>
  </si>
  <si>
    <t>MATH1016 + MATH1015</t>
  </si>
  <si>
    <t>check</t>
  </si>
  <si>
    <t>MEDI1000 + HUMB1001</t>
  </si>
  <si>
    <t>PHYS1005, PHYS1007, MATH1016, MATH2009</t>
  </si>
  <si>
    <t>PHYS2003 + MATH2009</t>
  </si>
  <si>
    <t>EDUC1021 and 50CP</t>
  </si>
  <si>
    <t>EDUC1017 and EDSC1011</t>
  </si>
  <si>
    <t>EDC2008</t>
  </si>
  <si>
    <t>All other units</t>
  </si>
  <si>
    <t>Year 2 - Semester 2 starting</t>
  </si>
  <si>
    <t>Year 3 - Semester 2 starting</t>
  </si>
  <si>
    <t>Year 4 - Semester 2 starting</t>
  </si>
  <si>
    <t>EDSC2009 + C&amp;I Senior</t>
  </si>
  <si>
    <t>EDSC3005 + 600CP</t>
  </si>
  <si>
    <t>EPID1000 Foundations of Biostatistics and Epidemiology</t>
  </si>
  <si>
    <t>EDSC4024 Curriculum and Instruction Lower Secondary: HASS</t>
  </si>
  <si>
    <t>300CP</t>
  </si>
  <si>
    <t>MEDI1000</t>
  </si>
  <si>
    <t>PSYC1000</t>
  </si>
  <si>
    <t>BEHV2000</t>
  </si>
  <si>
    <t>INDH1000 + PSYC2001</t>
  </si>
  <si>
    <t>PSYC1001 + PSYC2000</t>
  </si>
  <si>
    <t>Unit Code and Name</t>
  </si>
  <si>
    <t>THTR2004 Voice for the Actor</t>
  </si>
  <si>
    <t>THTR2001 + THTR2002</t>
  </si>
  <si>
    <t>VISA1004/VISA1005</t>
  </si>
  <si>
    <t>VISA2005</t>
  </si>
  <si>
    <t>Geography</t>
  </si>
  <si>
    <t>Creative Arts Practice</t>
  </si>
  <si>
    <t>Fine Art Studio Methods</t>
  </si>
  <si>
    <t>Drawing</t>
  </si>
  <si>
    <t>Fine Art Studio Extension</t>
  </si>
  <si>
    <t>Fine Art Theory and Criticism</t>
  </si>
  <si>
    <t>Alternate Core to VISA1003 is VISA1016 Creative Arts Practice - available in Sem 2</t>
  </si>
  <si>
    <t>THTR2001 Acting</t>
  </si>
  <si>
    <t>THTR3004 Contemporary Performance</t>
  </si>
  <si>
    <t>THRE2003 Movement for the Actor</t>
  </si>
  <si>
    <t>THTR3006 Collaborative Theatre Practice</t>
  </si>
  <si>
    <t>THRE3003 International Theatre</t>
  </si>
  <si>
    <t>SPRO1000 Introduction to Screen Cultures</t>
  </si>
  <si>
    <t>EDSC4022 Curriculum and Instruction Lower Secondary: Science</t>
  </si>
  <si>
    <t>EPID1000</t>
  </si>
  <si>
    <t>VISA2007 Fine Art Project</t>
  </si>
  <si>
    <t>VISA3023 Fine Art Project Advanced</t>
  </si>
  <si>
    <t>VISA1004 Fine Art Studio Materials</t>
  </si>
  <si>
    <t>SPRO2004 Creative Documentary and Actualities</t>
  </si>
  <si>
    <t>SPRO3004 Transmedia Production</t>
  </si>
  <si>
    <t>LANGUAGES- JAPANESE (PHASING OUT - NOT AVAILABLE TO NEW STUDENTS)</t>
  </si>
  <si>
    <t>LANGUAGES- CHINESE (PHASING OUT - NOT AVAILABLE TO NEW STUDENTS)</t>
  </si>
  <si>
    <t>N/A</t>
  </si>
  <si>
    <t>JAPN2001 Pre-Intermediate Japanese</t>
  </si>
  <si>
    <t>JAPN2002 Pre-Intermediate Japanese Developing</t>
  </si>
  <si>
    <t>JAPN3000 Intermediate Japanese</t>
  </si>
  <si>
    <t>JAPN3001 Intermediate Japanese Developing</t>
  </si>
  <si>
    <t>JAPN3002 Advanced Japanese</t>
  </si>
  <si>
    <t>JAPN3003 Advanced Japanese Developing</t>
  </si>
  <si>
    <t>CHIN1000 Beginning Chinese</t>
  </si>
  <si>
    <t>CHIN1001 Beginning Chinese Developing</t>
  </si>
  <si>
    <t>CHIN2001 Pre-Intermediate Chinese</t>
  </si>
  <si>
    <t>CHIN2002 Pre-Intermediate Chinese Developing</t>
  </si>
  <si>
    <t>CHIN3000 Intermediate Chinese</t>
  </si>
  <si>
    <t>CHIN3001 Intermediate Chinese Developing</t>
  </si>
  <si>
    <t>Updated: 09/10/2019 with historic Language Major TA</t>
  </si>
  <si>
    <t>INDS2004 On-Country Learning</t>
  </si>
  <si>
    <t>Elective</t>
  </si>
  <si>
    <t>Please check Handbook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</si>
</sst>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4" x14ac:knownFonts="1">
    <font>
      <sz val="11"/>
      <color theme="1"/>
      <name val="Calibri"/>
      <family val="2"/>
      <scheme val="minor"/>
    </font>
    <font>
      <b/>
      <sz val="11"/>
      <color theme="1"/>
      <name val="Arial"/>
      <family val="2"/>
    </font>
    <font>
      <sz val="11"/>
      <color theme="1"/>
      <name val="Arial"/>
      <family val="2"/>
    </font>
    <font>
      <b/>
      <sz val="12"/>
      <color theme="1"/>
      <name val="Arial"/>
      <family val="2"/>
    </font>
    <font>
      <sz val="11"/>
      <name val="Arial"/>
      <family val="2"/>
    </font>
    <font>
      <b/>
      <sz val="11"/>
      <color theme="1"/>
      <name val="Segoe UI"/>
      <family val="2"/>
    </font>
    <font>
      <sz val="8"/>
      <color theme="4" tint="0.39997558519241921"/>
      <name val="Segoe UI"/>
      <family val="2"/>
    </font>
    <font>
      <sz val="11"/>
      <color theme="1"/>
      <name val="Segoe UI"/>
      <family val="2"/>
    </font>
    <font>
      <sz val="11"/>
      <name val="Segoe UI"/>
      <family val="2"/>
    </font>
    <font>
      <b/>
      <sz val="9"/>
      <color theme="1"/>
      <name val="Segoe UI"/>
      <family val="2"/>
    </font>
    <font>
      <b/>
      <sz val="8"/>
      <color theme="1"/>
      <name val="Segoe UI"/>
      <family val="2"/>
    </font>
    <font>
      <sz val="9"/>
      <color theme="1"/>
      <name val="Segoe UI"/>
      <family val="2"/>
    </font>
    <font>
      <b/>
      <sz val="8"/>
      <color theme="0"/>
      <name val="Segoe UI"/>
      <family val="2"/>
    </font>
    <font>
      <sz val="8"/>
      <color theme="1"/>
      <name val="Segoe UI"/>
      <family val="2"/>
    </font>
    <font>
      <sz val="8"/>
      <name val="Segoe UI"/>
      <family val="2"/>
    </font>
    <font>
      <sz val="6"/>
      <color theme="1"/>
      <name val="Segoe UI"/>
      <family val="2"/>
    </font>
    <font>
      <b/>
      <sz val="10"/>
      <name val="Segoe UI"/>
      <family val="2"/>
    </font>
    <font>
      <b/>
      <sz val="6"/>
      <color theme="1"/>
      <name val="Arial"/>
      <family val="2"/>
    </font>
    <font>
      <sz val="6"/>
      <color theme="1"/>
      <name val="Arial"/>
      <family val="2"/>
    </font>
    <font>
      <b/>
      <sz val="8"/>
      <color theme="1"/>
      <name val="Arial"/>
      <family val="2"/>
    </font>
    <font>
      <sz val="8"/>
      <color theme="1"/>
      <name val="Arial"/>
      <family val="2"/>
    </font>
    <font>
      <b/>
      <sz val="8"/>
      <name val="Arial"/>
      <family val="2"/>
    </font>
    <font>
      <sz val="8"/>
      <name val="Arial"/>
      <family val="2"/>
    </font>
    <font>
      <sz val="8"/>
      <color theme="0"/>
      <name val="Arial"/>
      <family val="2"/>
    </font>
    <font>
      <b/>
      <sz val="11"/>
      <color rgb="FFFF0000"/>
      <name val="Segoe UI"/>
      <family val="2"/>
    </font>
    <font>
      <sz val="11"/>
      <color rgb="FFFF0000"/>
      <name val="Segoe UI"/>
      <family val="2"/>
    </font>
    <font>
      <b/>
      <sz val="8"/>
      <color rgb="FFFF0000"/>
      <name val="Segoe UI"/>
      <family val="2"/>
    </font>
    <font>
      <sz val="8"/>
      <color rgb="FFFF0000"/>
      <name val="Segoe UI"/>
      <family val="2"/>
    </font>
    <font>
      <b/>
      <sz val="12"/>
      <color theme="1"/>
      <name val="Calibri"/>
      <family val="2"/>
      <scheme val="minor"/>
    </font>
    <font>
      <b/>
      <sz val="14"/>
      <color theme="1"/>
      <name val="Calibri"/>
      <family val="2"/>
      <scheme val="minor"/>
    </font>
    <font>
      <sz val="10"/>
      <name val="Calibri"/>
      <family val="2"/>
      <scheme val="minor"/>
    </font>
    <font>
      <sz val="10"/>
      <color theme="1"/>
      <name val="Calibri"/>
      <family val="2"/>
      <scheme val="minor"/>
    </font>
    <font>
      <sz val="9"/>
      <color theme="1"/>
      <name val="Calibri"/>
      <family val="2"/>
      <scheme val="minor"/>
    </font>
    <font>
      <b/>
      <sz val="9"/>
      <color theme="1"/>
      <name val="Calibri"/>
      <family val="2"/>
      <scheme val="minor"/>
    </font>
    <font>
      <sz val="9"/>
      <name val="Calibri"/>
      <family val="2"/>
      <scheme val="minor"/>
    </font>
    <font>
      <sz val="11"/>
      <name val="Calibri"/>
      <family val="2"/>
      <scheme val="minor"/>
    </font>
    <font>
      <sz val="11"/>
      <color rgb="FF9C0006"/>
      <name val="Calibri"/>
      <family val="2"/>
      <scheme val="minor"/>
    </font>
    <font>
      <b/>
      <sz val="12"/>
      <name val="Segoe UI"/>
      <family val="2"/>
    </font>
    <font>
      <sz val="8"/>
      <color rgb="FF999999"/>
      <name val="Segoe UI"/>
      <family val="2"/>
    </font>
    <font>
      <sz val="11"/>
      <color rgb="FF9C6500"/>
      <name val="Calibri"/>
      <family val="2"/>
      <scheme val="minor"/>
    </font>
    <font>
      <b/>
      <sz val="11"/>
      <color theme="1"/>
      <name val="Calibri"/>
      <family val="2"/>
      <scheme val="minor"/>
    </font>
    <font>
      <sz val="7"/>
      <color rgb="FF999999"/>
      <name val="Segoe UI"/>
      <family val="2"/>
    </font>
    <font>
      <sz val="11"/>
      <color theme="1"/>
      <name val="Calibri"/>
      <family val="2"/>
      <scheme val="minor"/>
    </font>
    <font>
      <b/>
      <sz val="10"/>
      <color theme="1"/>
      <name val="Calibri"/>
      <family val="2"/>
      <scheme val="minor"/>
    </font>
  </fonts>
  <fills count="27">
    <fill>
      <patternFill patternType="none"/>
    </fill>
    <fill>
      <patternFill patternType="gray125"/>
    </fill>
    <fill>
      <patternFill patternType="solid">
        <fgColor theme="0"/>
        <bgColor indexed="64"/>
      </patternFill>
    </fill>
    <fill>
      <patternFill patternType="solid">
        <fgColor theme="1" tint="0.14999847407452621"/>
        <bgColor indexed="64"/>
      </patternFill>
    </fill>
    <fill>
      <patternFill patternType="solid">
        <fgColor rgb="FFCC9900"/>
        <bgColor indexed="64"/>
      </patternFill>
    </fill>
    <fill>
      <patternFill patternType="solid">
        <fgColor rgb="FFFF0000"/>
        <bgColor indexed="64"/>
      </patternFill>
    </fill>
    <fill>
      <patternFill patternType="solid">
        <fgColor rgb="FF999999"/>
        <bgColor indexed="64"/>
      </patternFill>
    </fill>
    <fill>
      <patternFill patternType="solid">
        <fgColor rgb="FF00B050"/>
        <bgColor indexed="64"/>
      </patternFill>
    </fill>
    <fill>
      <patternFill patternType="solid">
        <fgColor rgb="FF00B0F0"/>
        <bgColor indexed="64"/>
      </patternFill>
    </fill>
    <fill>
      <patternFill patternType="solid">
        <fgColor rgb="FFFFC000"/>
        <bgColor indexed="64"/>
      </patternFill>
    </fill>
    <fill>
      <patternFill patternType="solid">
        <fgColor rgb="FF7030A0"/>
        <bgColor indexed="64"/>
      </patternFill>
    </fill>
    <fill>
      <patternFill patternType="solid">
        <fgColor rgb="FFD5B8EA"/>
        <bgColor indexed="64"/>
      </patternFill>
    </fill>
    <fill>
      <patternFill patternType="solid">
        <fgColor theme="9" tint="0.59999389629810485"/>
        <bgColor indexed="64"/>
      </patternFill>
    </fill>
    <fill>
      <patternFill patternType="solid">
        <fgColor rgb="FFB3E7FF"/>
        <bgColor indexed="64"/>
      </patternFill>
    </fill>
    <fill>
      <patternFill patternType="solid">
        <fgColor rgb="FFFFE1FF"/>
        <bgColor indexed="64"/>
      </patternFill>
    </fill>
    <fill>
      <patternFill patternType="solid">
        <fgColor rgb="FFFFCC99"/>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rgb="FFFFC7CE"/>
      </patternFill>
    </fill>
    <fill>
      <patternFill patternType="solid">
        <fgColor rgb="FFFFEB9C"/>
      </patternFill>
    </fill>
    <fill>
      <patternFill patternType="solid">
        <fgColor theme="7" tint="0.59999389629810485"/>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rgb="FFDFC9EF"/>
        <bgColor indexed="64"/>
      </patternFill>
    </fill>
  </fills>
  <borders count="53">
    <border>
      <left/>
      <right/>
      <top/>
      <bottom/>
      <diagonal/>
    </border>
    <border>
      <left/>
      <right/>
      <top/>
      <bottom style="thin">
        <color theme="0" tint="-0.14996795556505021"/>
      </bottom>
      <diagonal/>
    </border>
    <border>
      <left/>
      <right/>
      <top style="thin">
        <color rgb="FF6D6E71"/>
      </top>
      <bottom style="thin">
        <color theme="0" tint="-0.14996795556505021"/>
      </bottom>
      <diagonal/>
    </border>
    <border>
      <left/>
      <right/>
      <top style="thin">
        <color theme="0" tint="-0.499984740745262"/>
      </top>
      <bottom style="thin">
        <color theme="0" tint="-0.14996795556505021"/>
      </bottom>
      <diagonal/>
    </border>
    <border>
      <left/>
      <right style="thin">
        <color theme="0" tint="-0.14996795556505021"/>
      </right>
      <top style="thin">
        <color theme="0" tint="-0.499984740745262"/>
      </top>
      <bottom style="thin">
        <color theme="0" tint="-0.14996795556505021"/>
      </bottom>
      <diagonal/>
    </border>
    <border>
      <left/>
      <right/>
      <top style="thin">
        <color theme="0" tint="-0.14996795556505021"/>
      </top>
      <bottom style="thin">
        <color theme="0" tint="-0.14996795556505021"/>
      </bottom>
      <diagonal/>
    </border>
    <border>
      <left/>
      <right/>
      <top style="thin">
        <color theme="0" tint="-0.14996795556505021"/>
      </top>
      <bottom style="thin">
        <color theme="0" tint="-0.14993743705557422"/>
      </bottom>
      <diagonal/>
    </border>
    <border>
      <left/>
      <right style="thin">
        <color theme="0" tint="-0.14993743705557422"/>
      </right>
      <top style="thin">
        <color theme="0" tint="-0.14996795556505021"/>
      </top>
      <bottom style="thin">
        <color theme="0" tint="-0.14993743705557422"/>
      </bottom>
      <diagonal/>
    </border>
    <border>
      <left/>
      <right/>
      <top style="thin">
        <color theme="0" tint="-0.14990691854609822"/>
      </top>
      <bottom style="thin">
        <color theme="0" tint="-0.14990691854609822"/>
      </bottom>
      <diagonal/>
    </border>
    <border>
      <left/>
      <right style="thin">
        <color theme="0" tint="-0.14990691854609822"/>
      </right>
      <top style="thin">
        <color theme="0" tint="-0.14990691854609822"/>
      </top>
      <bottom style="thin">
        <color theme="0" tint="-0.14990691854609822"/>
      </bottom>
      <diagonal/>
    </border>
    <border>
      <left style="thin">
        <color theme="0" tint="-0.14996795556505021"/>
      </left>
      <right/>
      <top style="thin">
        <color theme="0" tint="-0.14993743705557422"/>
      </top>
      <bottom style="thin">
        <color theme="0" tint="-0.14996795556505021"/>
      </bottom>
      <diagonal/>
    </border>
    <border>
      <left/>
      <right/>
      <top style="thin">
        <color theme="0" tint="-0.14993743705557422"/>
      </top>
      <bottom style="thin">
        <color theme="0" tint="-0.14996795556505021"/>
      </bottom>
      <diagonal/>
    </border>
    <border>
      <left/>
      <right/>
      <top style="thin">
        <color theme="0" tint="-0.14993743705557422"/>
      </top>
      <bottom style="thin">
        <color theme="0" tint="-0.14993743705557422"/>
      </bottom>
      <diagonal/>
    </border>
    <border>
      <left/>
      <right style="thin">
        <color theme="0" tint="-0.14993743705557422"/>
      </right>
      <top style="thin">
        <color theme="0" tint="-0.14993743705557422"/>
      </top>
      <bottom style="thin">
        <color theme="0" tint="-0.14993743705557422"/>
      </bottom>
      <diagonal/>
    </border>
    <border>
      <left style="thin">
        <color theme="0" tint="-0.14996795556505021"/>
      </left>
      <right/>
      <top style="thin">
        <color theme="0" tint="-0.14996795556505021"/>
      </top>
      <bottom/>
      <diagonal/>
    </border>
    <border>
      <left/>
      <right/>
      <top style="thin">
        <color theme="0" tint="-0.14996795556505021"/>
      </top>
      <bottom/>
      <diagonal/>
    </border>
    <border>
      <left/>
      <right/>
      <top/>
      <bottom style="thin">
        <color indexed="64"/>
      </bottom>
      <diagonal/>
    </border>
    <border>
      <left/>
      <right/>
      <top style="thin">
        <color indexed="64"/>
      </top>
      <bottom/>
      <diagonal/>
    </border>
    <border>
      <left/>
      <right/>
      <top style="thin">
        <color theme="1" tint="0.14996795556505021"/>
      </top>
      <bottom style="thin">
        <color rgb="FF6D6E71"/>
      </bottom>
      <diagonal/>
    </border>
    <border>
      <left/>
      <right/>
      <top style="thin">
        <color theme="1" tint="0.14996795556505021"/>
      </top>
      <bottom/>
      <diagonal/>
    </border>
    <border>
      <left style="thin">
        <color theme="1" tint="0.14996795556505021"/>
      </left>
      <right/>
      <top style="thin">
        <color theme="1" tint="0.14996795556505021"/>
      </top>
      <bottom style="thin">
        <color rgb="FF6D6E71"/>
      </bottom>
      <diagonal/>
    </border>
    <border>
      <left/>
      <right style="thin">
        <color theme="1" tint="0.14996795556505021"/>
      </right>
      <top style="thin">
        <color theme="1" tint="0.14996795556505021"/>
      </top>
      <bottom/>
      <diagonal/>
    </border>
    <border>
      <left style="thin">
        <color theme="0" tint="-0.14996795556505021"/>
      </left>
      <right/>
      <top style="thin">
        <color rgb="FF6D6E71"/>
      </top>
      <bottom style="thin">
        <color theme="0" tint="-0.14996795556505021"/>
      </bottom>
      <diagonal/>
    </border>
    <border>
      <left style="thin">
        <color theme="0" tint="-0.14996795556505021"/>
      </left>
      <right/>
      <top style="thin">
        <color theme="0" tint="-0.14996795556505021"/>
      </top>
      <bottom style="thin">
        <color theme="0" tint="-0.14996795556505021"/>
      </bottom>
      <diagonal/>
    </border>
    <border>
      <left style="thin">
        <color theme="0" tint="-0.14996795556505021"/>
      </left>
      <right/>
      <top/>
      <bottom style="thin">
        <color theme="0" tint="-0.14993743705557422"/>
      </bottom>
      <diagonal/>
    </border>
    <border>
      <left/>
      <right/>
      <top/>
      <bottom style="thin">
        <color theme="0" tint="-0.14993743705557422"/>
      </bottom>
      <diagonal/>
    </border>
    <border>
      <left style="thin">
        <color theme="0" tint="-0.14996795556505021"/>
      </left>
      <right/>
      <top style="thin">
        <color theme="0" tint="-0.14993743705557422"/>
      </top>
      <bottom/>
      <diagonal/>
    </border>
    <border>
      <left/>
      <right/>
      <top style="thin">
        <color theme="0" tint="-0.14993743705557422"/>
      </top>
      <bottom/>
      <diagonal/>
    </border>
    <border>
      <left style="thin">
        <color theme="0" tint="-0.14996795556505021"/>
      </left>
      <right/>
      <top style="thin">
        <color theme="0" tint="-0.14993743705557422"/>
      </top>
      <bottom style="thin">
        <color theme="0" tint="-0.14993743705557422"/>
      </bottom>
      <diagonal/>
    </border>
    <border>
      <left/>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style="thin">
        <color theme="0" tint="-0.14996795556505021"/>
      </right>
      <top style="thin">
        <color theme="0" tint="-0.14996795556505021"/>
      </top>
      <bottom style="thin">
        <color theme="0" tint="-0.14993743705557422"/>
      </bottom>
      <diagonal/>
    </border>
    <border>
      <left/>
      <right/>
      <top style="thin">
        <color theme="0" tint="-0.499984740745262"/>
      </top>
      <bottom/>
      <diagonal/>
    </border>
    <border>
      <left/>
      <right style="thin">
        <color theme="0" tint="-0.14996795556505021"/>
      </right>
      <top style="thin">
        <color theme="0" tint="-0.499984740745262"/>
      </top>
      <bottom/>
      <diagonal/>
    </border>
    <border>
      <left/>
      <right style="thin">
        <color theme="0" tint="-0.14996795556505021"/>
      </right>
      <top style="thin">
        <color theme="0" tint="-0.14996795556505021"/>
      </top>
      <bottom/>
      <diagonal/>
    </border>
    <border>
      <left/>
      <right/>
      <top/>
      <bottom style="thin">
        <color theme="0" tint="-0.14990691854609822"/>
      </bottom>
      <diagonal/>
    </border>
    <border>
      <left/>
      <right style="thin">
        <color theme="0" tint="-0.14990691854609822"/>
      </right>
      <top/>
      <bottom style="thin">
        <color theme="0" tint="-0.14990691854609822"/>
      </bottom>
      <diagonal/>
    </border>
    <border>
      <left/>
      <right style="thin">
        <color theme="0" tint="-0.14990691854609822"/>
      </right>
      <top style="thin">
        <color theme="0" tint="-0.14993743705557422"/>
      </top>
      <bottom style="thin">
        <color theme="0" tint="-0.14993743705557422"/>
      </bottom>
      <diagonal/>
    </border>
    <border>
      <left/>
      <right/>
      <top/>
      <bottom style="thin">
        <color theme="9" tint="0.59996337778862885"/>
      </bottom>
      <diagonal/>
    </border>
    <border>
      <left/>
      <right/>
      <top/>
      <bottom style="thin">
        <color theme="5" tint="0.59996337778862885"/>
      </bottom>
      <diagonal/>
    </border>
    <border>
      <left/>
      <right/>
      <top/>
      <bottom style="thin">
        <color rgb="FFFFE1FF"/>
      </bottom>
      <diagonal/>
    </border>
    <border>
      <left/>
      <right/>
      <top/>
      <bottom style="thin">
        <color rgb="FFB3E7FF"/>
      </bottom>
      <diagonal/>
    </border>
    <border>
      <left/>
      <right/>
      <top/>
      <bottom style="thin">
        <color rgb="FFD5B8EA"/>
      </bottom>
      <diagonal/>
    </border>
    <border>
      <left/>
      <right/>
      <top style="medium">
        <color indexed="64"/>
      </top>
      <bottom/>
      <diagonal/>
    </border>
    <border>
      <left/>
      <right style="thin">
        <color theme="0" tint="-0.14990691854609822"/>
      </right>
      <top style="thin">
        <color theme="0" tint="-0.14993743705557422"/>
      </top>
      <bottom/>
      <diagonal/>
    </border>
    <border>
      <left/>
      <right/>
      <top style="thin">
        <color theme="0" tint="-0.14993743705557422"/>
      </top>
      <bottom style="thin">
        <color theme="0" tint="-0.14990691854609822"/>
      </bottom>
      <diagonal/>
    </border>
    <border>
      <left/>
      <right style="thin">
        <color theme="0" tint="-0.14990691854609822"/>
      </right>
      <top style="thin">
        <color theme="0" tint="-0.14993743705557422"/>
      </top>
      <bottom style="thin">
        <color theme="0" tint="-0.14990691854609822"/>
      </bottom>
      <diagonal/>
    </border>
    <border>
      <left/>
      <right style="thin">
        <color theme="0" tint="-0.14996795556505021"/>
      </right>
      <top style="thin">
        <color theme="0" tint="-0.14996795556505021"/>
      </top>
      <bottom style="thin">
        <color theme="0" tint="-0.14996795556505021"/>
      </bottom>
      <diagonal/>
    </border>
    <border>
      <left style="thin">
        <color indexed="64"/>
      </left>
      <right/>
      <top/>
      <bottom style="medium">
        <color indexed="64"/>
      </bottom>
      <diagonal/>
    </border>
    <border>
      <left style="thin">
        <color indexed="64"/>
      </left>
      <right/>
      <top/>
      <bottom/>
      <diagonal/>
    </border>
    <border>
      <left style="thin">
        <color indexed="64"/>
      </left>
      <right/>
      <top style="thin">
        <color indexed="64"/>
      </top>
      <bottom style="thin">
        <color indexed="64"/>
      </bottom>
      <diagonal/>
    </border>
  </borders>
  <cellStyleXfs count="4">
    <xf numFmtId="0" fontId="0" fillId="0" borderId="0"/>
    <xf numFmtId="0" fontId="36" fillId="21" borderId="0" applyNumberFormat="0" applyBorder="0" applyAlignment="0" applyProtection="0"/>
    <xf numFmtId="0" fontId="39" fillId="22" borderId="0" applyNumberFormat="0" applyBorder="0" applyAlignment="0" applyProtection="0"/>
    <xf numFmtId="0" fontId="42" fillId="0" borderId="0"/>
  </cellStyleXfs>
  <cellXfs count="330">
    <xf numFmtId="0" fontId="0" fillId="0" borderId="0" xfId="0"/>
    <xf numFmtId="0" fontId="0" fillId="0" borderId="0" xfId="0" applyFill="1"/>
    <xf numFmtId="0" fontId="19" fillId="0" borderId="0" xfId="0" applyFont="1" applyBorder="1"/>
    <xf numFmtId="0" fontId="20" fillId="0" borderId="0" xfId="0" applyFont="1" applyBorder="1"/>
    <xf numFmtId="0" fontId="20" fillId="0" borderId="0" xfId="0" applyFont="1" applyAlignment="1">
      <alignment vertical="top" wrapText="1"/>
    </xf>
    <xf numFmtId="0" fontId="20" fillId="0" borderId="0" xfId="0" applyFont="1" applyFill="1" applyAlignment="1">
      <alignment vertical="top" wrapText="1"/>
    </xf>
    <xf numFmtId="0" fontId="22" fillId="0" borderId="0" xfId="0" applyFont="1" applyAlignment="1">
      <alignment vertical="top" wrapText="1"/>
    </xf>
    <xf numFmtId="0" fontId="20" fillId="0" borderId="0" xfId="0" applyFont="1"/>
    <xf numFmtId="0" fontId="20" fillId="0" borderId="0" xfId="0" applyFont="1" applyFill="1" applyBorder="1" applyAlignment="1">
      <alignment wrapText="1"/>
    </xf>
    <xf numFmtId="0" fontId="21" fillId="0" borderId="0" xfId="0" applyFont="1" applyBorder="1"/>
    <xf numFmtId="0" fontId="22" fillId="0" borderId="0" xfId="0" applyFont="1" applyBorder="1"/>
    <xf numFmtId="0" fontId="22" fillId="0" borderId="0" xfId="0" applyFont="1" applyFill="1" applyBorder="1" applyAlignment="1">
      <alignment wrapText="1"/>
    </xf>
    <xf numFmtId="0" fontId="20" fillId="0" borderId="0" xfId="0" applyFont="1" applyBorder="1" applyAlignment="1">
      <alignment vertical="top"/>
    </xf>
    <xf numFmtId="0" fontId="22" fillId="0" borderId="0" xfId="0" applyFont="1" applyBorder="1" applyAlignment="1">
      <alignment vertical="top"/>
    </xf>
    <xf numFmtId="0" fontId="20" fillId="0" borderId="0" xfId="0" applyFont="1" applyBorder="1" applyAlignment="1">
      <alignment vertical="top" wrapText="1"/>
    </xf>
    <xf numFmtId="0" fontId="19" fillId="0" borderId="0" xfId="0" applyFont="1" applyBorder="1" applyAlignment="1">
      <alignment vertical="top" wrapText="1"/>
    </xf>
    <xf numFmtId="0" fontId="19" fillId="0" borderId="0" xfId="0" applyFont="1" applyFill="1" applyBorder="1" applyAlignment="1">
      <alignment vertical="top" wrapText="1"/>
    </xf>
    <xf numFmtId="0" fontId="20" fillId="0" borderId="0" xfId="0" applyFont="1" applyFill="1" applyBorder="1" applyAlignment="1">
      <alignment vertical="top" wrapText="1"/>
    </xf>
    <xf numFmtId="0" fontId="20" fillId="0" borderId="0" xfId="0" applyFont="1" applyAlignment="1">
      <alignment wrapText="1"/>
    </xf>
    <xf numFmtId="0" fontId="20" fillId="0" borderId="0" xfId="0" applyFont="1" applyFill="1" applyBorder="1" applyAlignment="1">
      <alignment vertical="center" wrapText="1"/>
    </xf>
    <xf numFmtId="0" fontId="22" fillId="0" borderId="0" xfId="0" applyFont="1" applyFill="1" applyBorder="1" applyAlignment="1">
      <alignment vertical="top" wrapText="1"/>
    </xf>
    <xf numFmtId="0" fontId="22" fillId="0" borderId="0" xfId="0" applyFont="1" applyBorder="1" applyAlignment="1">
      <alignment vertical="top" wrapText="1"/>
    </xf>
    <xf numFmtId="0" fontId="20" fillId="0" borderId="0" xfId="0" applyFont="1" applyFill="1" applyBorder="1" applyAlignment="1">
      <alignment vertical="top"/>
    </xf>
    <xf numFmtId="0" fontId="19" fillId="0" borderId="0" xfId="0" applyFont="1" applyFill="1" applyAlignment="1">
      <alignment vertical="top" wrapText="1"/>
    </xf>
    <xf numFmtId="0" fontId="20" fillId="8" borderId="0" xfId="0" applyFont="1" applyFill="1" applyBorder="1" applyAlignment="1">
      <alignment vertical="top"/>
    </xf>
    <xf numFmtId="0" fontId="20" fillId="9" borderId="0" xfId="0" applyFont="1" applyFill="1" applyBorder="1"/>
    <xf numFmtId="0" fontId="20" fillId="0" borderId="0" xfId="0" applyFont="1" applyFill="1" applyBorder="1"/>
    <xf numFmtId="0" fontId="23" fillId="7" borderId="0" xfId="0" applyFont="1" applyFill="1" applyAlignment="1">
      <alignment vertical="top" wrapText="1"/>
    </xf>
    <xf numFmtId="0" fontId="23" fillId="10" borderId="0" xfId="0" applyFont="1" applyFill="1" applyBorder="1"/>
    <xf numFmtId="0" fontId="23" fillId="5" borderId="0" xfId="0" applyFont="1" applyFill="1" applyBorder="1"/>
    <xf numFmtId="0" fontId="23" fillId="7" borderId="0" xfId="0" applyFont="1" applyFill="1" applyBorder="1"/>
    <xf numFmtId="0" fontId="23" fillId="11" borderId="0" xfId="0" applyFont="1" applyFill="1" applyBorder="1"/>
    <xf numFmtId="0" fontId="20" fillId="0" borderId="17" xfId="0" applyFont="1" applyFill="1" applyBorder="1" applyAlignment="1">
      <alignment vertical="top" wrapText="1"/>
    </xf>
    <xf numFmtId="0" fontId="20" fillId="11" borderId="16" xfId="0" applyFont="1" applyFill="1" applyBorder="1" applyAlignment="1">
      <alignment vertical="center" wrapText="1"/>
    </xf>
    <xf numFmtId="0" fontId="20" fillId="13" borderId="16" xfId="0" applyFont="1" applyFill="1" applyBorder="1" applyAlignment="1">
      <alignment vertical="center" wrapText="1"/>
    </xf>
    <xf numFmtId="0" fontId="20" fillId="11" borderId="0" xfId="0" applyFont="1" applyFill="1" applyBorder="1" applyAlignment="1">
      <alignment vertical="center" wrapText="1"/>
    </xf>
    <xf numFmtId="0" fontId="20" fillId="11" borderId="29" xfId="0" applyFont="1" applyFill="1" applyBorder="1" applyAlignment="1">
      <alignment vertical="center" wrapText="1"/>
    </xf>
    <xf numFmtId="0" fontId="20" fillId="13" borderId="29" xfId="0" applyFont="1" applyFill="1" applyBorder="1" applyAlignment="1">
      <alignment vertical="center" wrapText="1"/>
    </xf>
    <xf numFmtId="0" fontId="21" fillId="11" borderId="30" xfId="0" applyFont="1" applyFill="1" applyBorder="1" applyAlignment="1">
      <alignment vertical="top" wrapText="1"/>
    </xf>
    <xf numFmtId="0" fontId="19" fillId="13" borderId="30" xfId="0" applyFont="1" applyFill="1" applyBorder="1" applyAlignment="1">
      <alignment vertical="top" wrapText="1"/>
    </xf>
    <xf numFmtId="0" fontId="21" fillId="14" borderId="30" xfId="0" applyFont="1" applyFill="1" applyBorder="1" applyAlignment="1">
      <alignment vertical="top" wrapText="1"/>
    </xf>
    <xf numFmtId="0" fontId="20" fillId="14" borderId="16" xfId="0" applyFont="1" applyFill="1" applyBorder="1" applyAlignment="1">
      <alignment vertical="center" wrapText="1"/>
    </xf>
    <xf numFmtId="0" fontId="20" fillId="14" borderId="0" xfId="0" applyFont="1" applyFill="1" applyAlignment="1">
      <alignment vertical="center" wrapText="1"/>
    </xf>
    <xf numFmtId="0" fontId="20" fillId="14" borderId="29" xfId="0" applyFont="1" applyFill="1" applyBorder="1" applyAlignment="1">
      <alignment vertical="center" wrapText="1"/>
    </xf>
    <xf numFmtId="0" fontId="19" fillId="0" borderId="32" xfId="0" applyFont="1" applyBorder="1"/>
    <xf numFmtId="0" fontId="20" fillId="0" borderId="32" xfId="0" applyFont="1" applyBorder="1"/>
    <xf numFmtId="0" fontId="19" fillId="0" borderId="30" xfId="0" applyFont="1" applyBorder="1"/>
    <xf numFmtId="0" fontId="20" fillId="0" borderId="30" xfId="0" applyFont="1" applyBorder="1"/>
    <xf numFmtId="0" fontId="22" fillId="11" borderId="30" xfId="0" applyFont="1" applyFill="1" applyBorder="1" applyAlignment="1">
      <alignment vertical="top" wrapText="1"/>
    </xf>
    <xf numFmtId="0" fontId="20" fillId="13" borderId="30" xfId="0" applyFont="1" applyFill="1" applyBorder="1" applyAlignment="1">
      <alignment vertical="top" wrapText="1"/>
    </xf>
    <xf numFmtId="0" fontId="22" fillId="14" borderId="30" xfId="0" applyFont="1" applyFill="1" applyBorder="1" applyAlignment="1">
      <alignment vertical="top" wrapText="1"/>
    </xf>
    <xf numFmtId="0" fontId="19" fillId="15" borderId="30" xfId="0" applyFont="1" applyFill="1" applyBorder="1" applyAlignment="1">
      <alignment vertical="top" wrapText="1"/>
    </xf>
    <xf numFmtId="0" fontId="20" fillId="15" borderId="0" xfId="0" applyFont="1" applyFill="1" applyBorder="1" applyAlignment="1">
      <alignment vertical="center" wrapText="1"/>
    </xf>
    <xf numFmtId="0" fontId="20" fillId="15" borderId="16" xfId="0" applyFont="1" applyFill="1" applyBorder="1" applyAlignment="1">
      <alignment vertical="center" wrapText="1"/>
    </xf>
    <xf numFmtId="0" fontId="20" fillId="15" borderId="17" xfId="0" applyFont="1" applyFill="1" applyBorder="1" applyAlignment="1">
      <alignment vertical="center" wrapText="1"/>
    </xf>
    <xf numFmtId="0" fontId="20" fillId="15" borderId="0" xfId="0" applyFont="1" applyFill="1" applyAlignment="1">
      <alignment vertical="center" wrapText="1"/>
    </xf>
    <xf numFmtId="0" fontId="20" fillId="15" borderId="29" xfId="0" applyFont="1" applyFill="1" applyBorder="1" applyAlignment="1">
      <alignment vertical="center" wrapText="1"/>
    </xf>
    <xf numFmtId="0" fontId="20" fillId="15" borderId="32" xfId="0" applyFont="1" applyFill="1" applyBorder="1" applyAlignment="1">
      <alignment vertical="top" wrapText="1"/>
    </xf>
    <xf numFmtId="0" fontId="20" fillId="12" borderId="0" xfId="0" applyFont="1" applyFill="1" applyBorder="1" applyAlignment="1">
      <alignment vertical="center" wrapText="1"/>
    </xf>
    <xf numFmtId="0" fontId="20" fillId="12" borderId="16" xfId="0" applyFont="1" applyFill="1" applyBorder="1" applyAlignment="1">
      <alignment vertical="center" wrapText="1"/>
    </xf>
    <xf numFmtId="0" fontId="20" fillId="12" borderId="17" xfId="0" applyFont="1" applyFill="1" applyBorder="1" applyAlignment="1">
      <alignment vertical="center" wrapText="1"/>
    </xf>
    <xf numFmtId="0" fontId="20" fillId="12" borderId="0" xfId="0" applyFont="1" applyFill="1" applyAlignment="1">
      <alignment vertical="center" wrapText="1"/>
    </xf>
    <xf numFmtId="0" fontId="20" fillId="12" borderId="29" xfId="0" applyFont="1" applyFill="1" applyBorder="1" applyAlignment="1">
      <alignment vertical="center" wrapText="1"/>
    </xf>
    <xf numFmtId="0" fontId="21" fillId="12" borderId="30" xfId="0" applyFont="1" applyFill="1" applyBorder="1" applyAlignment="1">
      <alignment vertical="top" wrapText="1"/>
    </xf>
    <xf numFmtId="0" fontId="21" fillId="12" borderId="31" xfId="0" applyFont="1" applyFill="1" applyBorder="1" applyAlignment="1">
      <alignment vertical="top" wrapText="1"/>
    </xf>
    <xf numFmtId="0" fontId="22" fillId="12" borderId="32" xfId="0" applyFont="1" applyFill="1" applyBorder="1" applyAlignment="1">
      <alignment vertical="top" wrapText="1"/>
    </xf>
    <xf numFmtId="0" fontId="19" fillId="0" borderId="32" xfId="0" applyFont="1" applyFill="1" applyBorder="1" applyAlignment="1">
      <alignment horizontal="center" vertical="top" wrapText="1"/>
    </xf>
    <xf numFmtId="0" fontId="21" fillId="0" borderId="32" xfId="0" applyFont="1" applyBorder="1" applyAlignment="1">
      <alignment horizontal="center" vertical="top" wrapText="1"/>
    </xf>
    <xf numFmtId="0" fontId="19" fillId="0" borderId="32" xfId="0" applyFont="1" applyBorder="1" applyAlignment="1">
      <alignment horizontal="center" vertical="center" wrapText="1"/>
    </xf>
    <xf numFmtId="0" fontId="19" fillId="0" borderId="32"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0" fillId="0" borderId="0" xfId="0" applyAlignment="1">
      <alignment wrapText="1"/>
    </xf>
    <xf numFmtId="0" fontId="0" fillId="0" borderId="0" xfId="0" applyFont="1" applyAlignment="1">
      <alignment wrapText="1"/>
    </xf>
    <xf numFmtId="0" fontId="30" fillId="0" borderId="0" xfId="0" applyFont="1" applyFill="1" applyBorder="1" applyAlignment="1">
      <alignment horizontal="left" vertical="center" wrapText="1"/>
    </xf>
    <xf numFmtId="0" fontId="31" fillId="2" borderId="0" xfId="0" applyFont="1" applyFill="1" applyAlignment="1">
      <alignment vertical="center" wrapText="1"/>
    </xf>
    <xf numFmtId="0" fontId="32" fillId="16" borderId="0" xfId="0" applyFont="1" applyFill="1" applyAlignment="1">
      <alignment vertical="center" wrapText="1"/>
    </xf>
    <xf numFmtId="0" fontId="32" fillId="2" borderId="0" xfId="0" applyFont="1" applyFill="1" applyAlignment="1">
      <alignment vertical="center" wrapText="1"/>
    </xf>
    <xf numFmtId="0" fontId="0" fillId="17" borderId="0" xfId="0" applyFont="1" applyFill="1" applyAlignment="1">
      <alignment wrapText="1"/>
    </xf>
    <xf numFmtId="0" fontId="30" fillId="0" borderId="0" xfId="0" applyFont="1" applyFill="1" applyBorder="1" applyAlignment="1">
      <alignment horizontal="left" vertical="center"/>
    </xf>
    <xf numFmtId="0" fontId="31" fillId="2" borderId="0" xfId="0" applyFont="1" applyFill="1" applyAlignment="1">
      <alignment vertical="center"/>
    </xf>
    <xf numFmtId="0" fontId="32" fillId="16" borderId="0" xfId="0" applyFont="1" applyFill="1" applyAlignment="1">
      <alignment vertical="center"/>
    </xf>
    <xf numFmtId="0" fontId="32" fillId="18" borderId="0" xfId="0" applyFont="1" applyFill="1" applyAlignment="1">
      <alignment vertical="center"/>
    </xf>
    <xf numFmtId="0" fontId="32" fillId="18" borderId="0" xfId="0" applyFont="1" applyFill="1" applyAlignment="1">
      <alignment vertical="center" wrapText="1"/>
    </xf>
    <xf numFmtId="0" fontId="32" fillId="2" borderId="0" xfId="0" applyFont="1" applyFill="1" applyAlignment="1">
      <alignment vertical="center"/>
    </xf>
    <xf numFmtId="0" fontId="32" fillId="16" borderId="0" xfId="0" applyFont="1" applyFill="1" applyBorder="1" applyAlignment="1">
      <alignment vertical="center" wrapText="1"/>
    </xf>
    <xf numFmtId="0" fontId="34" fillId="16" borderId="0" xfId="0" applyFont="1" applyFill="1" applyBorder="1" applyAlignment="1">
      <alignment vertical="center" wrapText="1"/>
    </xf>
    <xf numFmtId="0" fontId="0" fillId="16" borderId="0" xfId="0" applyFont="1" applyFill="1" applyAlignment="1">
      <alignment wrapText="1"/>
    </xf>
    <xf numFmtId="0" fontId="28" fillId="13" borderId="0" xfId="0" applyFont="1" applyFill="1" applyAlignment="1">
      <alignment wrapText="1"/>
    </xf>
    <xf numFmtId="0" fontId="28" fillId="15" borderId="0" xfId="0" applyFont="1" applyFill="1"/>
    <xf numFmtId="0" fontId="28" fillId="12" borderId="0" xfId="0" applyFont="1" applyFill="1" applyAlignment="1">
      <alignment wrapText="1"/>
    </xf>
    <xf numFmtId="0" fontId="28" fillId="14" borderId="0" xfId="0" applyFont="1" applyFill="1" applyAlignment="1">
      <alignment wrapText="1"/>
    </xf>
    <xf numFmtId="0" fontId="28" fillId="11" borderId="0" xfId="0" applyFont="1" applyFill="1" applyAlignment="1">
      <alignment wrapText="1"/>
    </xf>
    <xf numFmtId="0" fontId="0" fillId="14" borderId="0" xfId="0" applyFont="1" applyFill="1" applyAlignment="1">
      <alignment wrapText="1"/>
    </xf>
    <xf numFmtId="0" fontId="0" fillId="12" borderId="0" xfId="0" applyFont="1" applyFill="1" applyAlignment="1">
      <alignment wrapText="1"/>
    </xf>
    <xf numFmtId="0" fontId="0" fillId="11" borderId="0" xfId="0" applyFont="1" applyFill="1" applyAlignment="1">
      <alignment wrapText="1"/>
    </xf>
    <xf numFmtId="0" fontId="28" fillId="12" borderId="40" xfId="0" applyFont="1" applyFill="1" applyBorder="1" applyAlignment="1">
      <alignment wrapText="1"/>
    </xf>
    <xf numFmtId="0" fontId="0" fillId="12" borderId="40" xfId="0" applyFont="1" applyFill="1" applyBorder="1" applyAlignment="1">
      <alignment wrapText="1"/>
    </xf>
    <xf numFmtId="0" fontId="32" fillId="16" borderId="0" xfId="0" applyFont="1" applyFill="1" applyAlignment="1">
      <alignment wrapText="1"/>
    </xf>
    <xf numFmtId="0" fontId="0" fillId="15" borderId="41" xfId="0" applyFont="1" applyFill="1" applyBorder="1"/>
    <xf numFmtId="0" fontId="0" fillId="2" borderId="0" xfId="0" applyFont="1" applyFill="1" applyAlignment="1">
      <alignment vertical="center" wrapText="1"/>
    </xf>
    <xf numFmtId="0" fontId="29" fillId="2" borderId="0" xfId="0" applyFont="1" applyFill="1" applyAlignment="1">
      <alignment vertical="center" wrapText="1"/>
    </xf>
    <xf numFmtId="0" fontId="28" fillId="2" borderId="0" xfId="0" applyFont="1" applyFill="1" applyAlignment="1">
      <alignment vertical="center" wrapText="1"/>
    </xf>
    <xf numFmtId="0" fontId="0" fillId="2" borderId="0" xfId="0" applyFont="1" applyFill="1" applyAlignment="1">
      <alignment vertical="center"/>
    </xf>
    <xf numFmtId="0" fontId="0" fillId="16" borderId="0" xfId="0" applyFill="1" applyAlignment="1">
      <alignment vertical="center"/>
    </xf>
    <xf numFmtId="0" fontId="0" fillId="14" borderId="42" xfId="0" applyFill="1" applyBorder="1"/>
    <xf numFmtId="0" fontId="28" fillId="13" borderId="43" xfId="0" applyFont="1" applyFill="1" applyBorder="1" applyAlignment="1">
      <alignment wrapText="1"/>
    </xf>
    <xf numFmtId="0" fontId="0" fillId="14" borderId="42" xfId="0" applyFont="1" applyFill="1" applyBorder="1" applyAlignment="1">
      <alignment wrapText="1"/>
    </xf>
    <xf numFmtId="0" fontId="28" fillId="11" borderId="44" xfId="0" applyFont="1" applyFill="1" applyBorder="1" applyAlignment="1"/>
    <xf numFmtId="0" fontId="0" fillId="11" borderId="44" xfId="0" applyFont="1" applyFill="1" applyBorder="1" applyAlignment="1">
      <alignment wrapText="1"/>
    </xf>
    <xf numFmtId="0" fontId="35" fillId="0" borderId="0" xfId="0" applyFont="1" applyFill="1" applyBorder="1" applyAlignment="1">
      <alignment horizontal="left" vertical="center"/>
    </xf>
    <xf numFmtId="0" fontId="32" fillId="17" borderId="0" xfId="0" applyFont="1" applyFill="1" applyAlignment="1">
      <alignment vertical="center" wrapText="1"/>
    </xf>
    <xf numFmtId="0" fontId="19" fillId="0" borderId="0" xfId="0" applyFont="1" applyBorder="1" applyAlignment="1">
      <alignment horizontal="center" vertical="center"/>
    </xf>
    <xf numFmtId="0" fontId="21" fillId="0" borderId="0" xfId="0" applyFont="1" applyBorder="1" applyAlignment="1">
      <alignment horizontal="center" vertical="center"/>
    </xf>
    <xf numFmtId="0" fontId="19" fillId="0" borderId="45" xfId="0" applyFont="1" applyBorder="1" applyAlignment="1">
      <alignment horizontal="center" vertical="center"/>
    </xf>
    <xf numFmtId="0" fontId="19" fillId="0" borderId="0" xfId="0" applyFont="1" applyAlignment="1">
      <alignment vertical="top" wrapText="1"/>
    </xf>
    <xf numFmtId="0" fontId="40" fillId="0" borderId="0" xfId="0" applyFont="1"/>
    <xf numFmtId="0" fontId="40" fillId="24" borderId="0" xfId="0" applyFont="1" applyFill="1"/>
    <xf numFmtId="49" fontId="20" fillId="0" borderId="0" xfId="0" applyNumberFormat="1" applyFont="1" applyAlignment="1">
      <alignment vertical="top"/>
    </xf>
    <xf numFmtId="0" fontId="0" fillId="24" borderId="0" xfId="0" applyFill="1"/>
    <xf numFmtId="0" fontId="0" fillId="23" borderId="0" xfId="0" applyFill="1"/>
    <xf numFmtId="0" fontId="0" fillId="14" borderId="0" xfId="0" applyFill="1"/>
    <xf numFmtId="0" fontId="0" fillId="11" borderId="0" xfId="0" applyFill="1"/>
    <xf numFmtId="0" fontId="0" fillId="19" borderId="0" xfId="0" applyFill="1"/>
    <xf numFmtId="0" fontId="0" fillId="0" borderId="32" xfId="0" applyBorder="1"/>
    <xf numFmtId="0" fontId="0" fillId="11" borderId="0" xfId="0" applyFill="1" applyBorder="1"/>
    <xf numFmtId="0" fontId="0" fillId="0" borderId="0" xfId="0" applyBorder="1"/>
    <xf numFmtId="0" fontId="0" fillId="18" borderId="32" xfId="0" applyFill="1" applyBorder="1"/>
    <xf numFmtId="0" fontId="0" fillId="0" borderId="0" xfId="0" applyFill="1" applyBorder="1"/>
    <xf numFmtId="0" fontId="39" fillId="22" borderId="32" xfId="2" applyBorder="1"/>
    <xf numFmtId="0" fontId="0" fillId="0" borderId="32" xfId="0" applyFill="1" applyBorder="1"/>
    <xf numFmtId="0" fontId="0" fillId="0" borderId="0" xfId="0" applyFont="1"/>
    <xf numFmtId="0" fontId="19" fillId="0" borderId="0" xfId="0" applyFont="1" applyAlignment="1">
      <alignment vertical="top"/>
    </xf>
    <xf numFmtId="0" fontId="20" fillId="0" borderId="0" xfId="0" applyFont="1" applyAlignment="1">
      <alignment vertical="top"/>
    </xf>
    <xf numFmtId="0" fontId="20" fillId="0" borderId="0" xfId="0" applyFont="1" applyAlignment="1"/>
    <xf numFmtId="0" fontId="36" fillId="21" borderId="32" xfId="1" applyBorder="1"/>
    <xf numFmtId="0" fontId="39" fillId="22" borderId="0" xfId="2"/>
    <xf numFmtId="0" fontId="20" fillId="20" borderId="0" xfId="0" applyFont="1" applyFill="1" applyBorder="1" applyAlignment="1">
      <alignment vertical="center" wrapText="1"/>
    </xf>
    <xf numFmtId="0" fontId="20" fillId="20" borderId="29" xfId="0" applyFont="1" applyFill="1" applyBorder="1" applyAlignment="1">
      <alignment vertical="center" wrapText="1"/>
    </xf>
    <xf numFmtId="0" fontId="20" fillId="25" borderId="17" xfId="0" applyFont="1" applyFill="1" applyBorder="1" applyAlignment="1">
      <alignment vertical="center" wrapText="1"/>
    </xf>
    <xf numFmtId="0" fontId="20" fillId="25" borderId="29" xfId="0" applyFont="1" applyFill="1" applyBorder="1" applyAlignment="1">
      <alignment horizontal="left" vertical="center" wrapText="1"/>
    </xf>
    <xf numFmtId="0" fontId="20" fillId="25" borderId="29" xfId="0" applyFont="1" applyFill="1" applyBorder="1" applyAlignment="1">
      <alignment vertical="center" wrapText="1"/>
    </xf>
    <xf numFmtId="0" fontId="20" fillId="25" borderId="0" xfId="0" applyFont="1" applyFill="1" applyBorder="1" applyAlignment="1">
      <alignment vertical="center" wrapText="1"/>
    </xf>
    <xf numFmtId="0" fontId="22" fillId="25" borderId="0" xfId="0" applyFont="1" applyFill="1" applyBorder="1" applyAlignment="1">
      <alignment vertical="center" wrapText="1"/>
    </xf>
    <xf numFmtId="0" fontId="20" fillId="25" borderId="0" xfId="0" applyFont="1" applyFill="1" applyAlignment="1">
      <alignment vertical="center" wrapText="1"/>
    </xf>
    <xf numFmtId="0" fontId="20" fillId="26" borderId="0" xfId="0" applyFont="1" applyFill="1" applyBorder="1" applyAlignment="1">
      <alignment vertical="center" wrapText="1"/>
    </xf>
    <xf numFmtId="0" fontId="20" fillId="26" borderId="29" xfId="0" applyFont="1" applyFill="1" applyBorder="1" applyAlignment="1">
      <alignment vertical="center" wrapText="1"/>
    </xf>
    <xf numFmtId="0" fontId="20" fillId="19" borderId="0" xfId="0" applyFont="1" applyFill="1" applyBorder="1" applyAlignment="1">
      <alignment vertical="center" wrapText="1"/>
    </xf>
    <xf numFmtId="0" fontId="20" fillId="19" borderId="29" xfId="0" applyFont="1" applyFill="1" applyBorder="1" applyAlignment="1">
      <alignment vertical="center" wrapText="1"/>
    </xf>
    <xf numFmtId="0" fontId="20" fillId="14" borderId="0" xfId="0" applyFont="1" applyFill="1" applyBorder="1" applyAlignment="1">
      <alignment vertical="center" wrapText="1"/>
    </xf>
    <xf numFmtId="0" fontId="20" fillId="0" borderId="0" xfId="0" applyFont="1" applyAlignment="1">
      <alignment horizontal="left" vertical="center"/>
    </xf>
    <xf numFmtId="0" fontId="32" fillId="16" borderId="0" xfId="0" applyFont="1" applyFill="1" applyBorder="1" applyAlignment="1">
      <alignment vertical="center"/>
    </xf>
    <xf numFmtId="0" fontId="32" fillId="0" borderId="0" xfId="0" applyFont="1" applyFill="1" applyBorder="1" applyAlignment="1">
      <alignment vertical="center"/>
    </xf>
    <xf numFmtId="0" fontId="0" fillId="11" borderId="0" xfId="0" applyFont="1" applyFill="1" applyBorder="1" applyAlignment="1">
      <alignment wrapText="1"/>
    </xf>
    <xf numFmtId="0" fontId="36" fillId="21" borderId="0" xfId="1" applyBorder="1"/>
    <xf numFmtId="0" fontId="20" fillId="14" borderId="29" xfId="0" applyFont="1" applyFill="1" applyBorder="1" applyAlignment="1">
      <alignment horizontal="left" wrapText="1"/>
    </xf>
    <xf numFmtId="0" fontId="20" fillId="14" borderId="0" xfId="0" applyFont="1" applyFill="1" applyAlignment="1">
      <alignment wrapText="1"/>
    </xf>
    <xf numFmtId="0" fontId="19" fillId="0" borderId="50" xfId="0" applyFont="1" applyBorder="1" applyAlignment="1">
      <alignment horizontal="center" vertical="center" wrapText="1"/>
    </xf>
    <xf numFmtId="0" fontId="20" fillId="0" borderId="51" xfId="0" applyFont="1" applyBorder="1" applyAlignment="1">
      <alignment vertical="top" wrapText="1"/>
    </xf>
    <xf numFmtId="0" fontId="20" fillId="26" borderId="51" xfId="0" applyFont="1" applyFill="1" applyBorder="1" applyAlignment="1">
      <alignment vertical="center" wrapText="1"/>
    </xf>
    <xf numFmtId="0" fontId="20" fillId="26" borderId="52" xfId="0" applyFont="1" applyFill="1" applyBorder="1" applyAlignment="1">
      <alignment vertical="center" wrapText="1"/>
    </xf>
    <xf numFmtId="0" fontId="19" fillId="0" borderId="50" xfId="0" applyFont="1" applyFill="1" applyBorder="1" applyAlignment="1">
      <alignment horizontal="center" vertical="center" wrapText="1"/>
    </xf>
    <xf numFmtId="0" fontId="28" fillId="24" borderId="0" xfId="0" applyFont="1" applyFill="1" applyBorder="1" applyAlignment="1"/>
    <xf numFmtId="0" fontId="0" fillId="24" borderId="0" xfId="0" applyFont="1" applyFill="1" applyBorder="1" applyAlignment="1">
      <alignment wrapText="1"/>
    </xf>
    <xf numFmtId="0" fontId="43" fillId="2" borderId="0" xfId="0" applyFont="1" applyFill="1" applyAlignment="1">
      <alignment vertical="center"/>
    </xf>
    <xf numFmtId="0" fontId="37" fillId="2" borderId="0" xfId="0" applyFont="1" applyFill="1" applyAlignment="1" applyProtection="1">
      <alignment horizontal="center" wrapText="1"/>
      <protection locked="0"/>
    </xf>
    <xf numFmtId="0" fontId="2" fillId="2" borderId="0" xfId="0" applyFont="1" applyFill="1" applyProtection="1">
      <protection locked="0"/>
    </xf>
    <xf numFmtId="0" fontId="7" fillId="2" borderId="0" xfId="0" applyFont="1" applyFill="1" applyProtection="1">
      <protection locked="0"/>
    </xf>
    <xf numFmtId="0" fontId="9" fillId="2" borderId="0" xfId="0" applyFont="1" applyFill="1" applyAlignment="1" applyProtection="1">
      <alignment vertical="center"/>
      <protection locked="0"/>
    </xf>
    <xf numFmtId="0" fontId="9" fillId="2" borderId="0" xfId="0" applyFont="1" applyFill="1" applyBorder="1" applyAlignment="1" applyProtection="1">
      <alignment vertical="center" wrapText="1"/>
      <protection locked="0"/>
    </xf>
    <xf numFmtId="0" fontId="7" fillId="2" borderId="0" xfId="0" applyFont="1" applyFill="1" applyAlignment="1" applyProtection="1">
      <alignment vertical="center"/>
      <protection locked="0"/>
    </xf>
    <xf numFmtId="0" fontId="11" fillId="2" borderId="0" xfId="0" applyFont="1" applyFill="1" applyAlignment="1" applyProtection="1">
      <alignment vertical="center"/>
      <protection locked="0"/>
    </xf>
    <xf numFmtId="1" fontId="11" fillId="2" borderId="0" xfId="0" applyNumberFormat="1" applyFont="1" applyFill="1" applyBorder="1" applyAlignment="1" applyProtection="1">
      <alignment horizontal="right" vertical="center"/>
      <protection locked="0"/>
    </xf>
    <xf numFmtId="0" fontId="11" fillId="2" borderId="0" xfId="0" applyFont="1" applyFill="1" applyBorder="1" applyAlignment="1" applyProtection="1">
      <alignment vertical="center" wrapText="1"/>
      <protection locked="0"/>
    </xf>
    <xf numFmtId="0" fontId="9" fillId="2" borderId="0" xfId="0" applyFont="1" applyFill="1" applyAlignment="1" applyProtection="1">
      <alignment vertical="center" wrapText="1"/>
      <protection locked="0"/>
    </xf>
    <xf numFmtId="0" fontId="12" fillId="3" borderId="20" xfId="0" applyFont="1" applyFill="1" applyBorder="1" applyAlignment="1" applyProtection="1">
      <alignment horizontal="left" vertical="center" indent="1"/>
      <protection locked="0"/>
    </xf>
    <xf numFmtId="0" fontId="12" fillId="3" borderId="18" xfId="0" applyFont="1" applyFill="1" applyBorder="1" applyAlignment="1" applyProtection="1">
      <alignment horizontal="left" vertical="center" indent="1"/>
      <protection locked="0"/>
    </xf>
    <xf numFmtId="0" fontId="12" fillId="3" borderId="18" xfId="0" applyFont="1" applyFill="1" applyBorder="1" applyAlignment="1" applyProtection="1">
      <alignment vertical="center"/>
      <protection locked="0"/>
    </xf>
    <xf numFmtId="0" fontId="12" fillId="3" borderId="18" xfId="0" applyFont="1" applyFill="1" applyBorder="1" applyAlignment="1" applyProtection="1">
      <alignment horizontal="center" vertical="center"/>
      <protection locked="0"/>
    </xf>
    <xf numFmtId="0" fontId="13" fillId="2" borderId="0" xfId="0" applyFont="1" applyFill="1" applyAlignment="1" applyProtection="1">
      <alignment vertical="center"/>
      <protection locked="0"/>
    </xf>
    <xf numFmtId="0" fontId="13" fillId="2" borderId="0" xfId="0" applyFont="1" applyFill="1" applyAlignment="1" applyProtection="1">
      <alignment wrapText="1"/>
      <protection locked="0"/>
    </xf>
    <xf numFmtId="0" fontId="11" fillId="6" borderId="26" xfId="0" applyFont="1" applyFill="1" applyBorder="1" applyAlignment="1" applyProtection="1">
      <alignment horizontal="center" vertical="center" wrapText="1"/>
      <protection locked="0"/>
    </xf>
    <xf numFmtId="0" fontId="11" fillId="6" borderId="27" xfId="0" applyFont="1" applyFill="1" applyBorder="1" applyAlignment="1" applyProtection="1">
      <alignment vertical="center" wrapText="1"/>
      <protection locked="0"/>
    </xf>
    <xf numFmtId="0" fontId="11" fillId="6" borderId="27" xfId="0" applyFont="1" applyFill="1" applyBorder="1" applyAlignment="1" applyProtection="1">
      <alignment horizontal="left" vertical="center" wrapText="1"/>
      <protection locked="0"/>
    </xf>
    <xf numFmtId="0" fontId="11" fillId="6" borderId="27" xfId="0" applyFont="1" applyFill="1" applyBorder="1" applyAlignment="1" applyProtection="1">
      <alignment horizontal="center" vertical="center" wrapText="1"/>
      <protection locked="0"/>
    </xf>
    <xf numFmtId="0" fontId="11" fillId="6" borderId="46" xfId="0" applyFont="1" applyFill="1" applyBorder="1" applyAlignment="1" applyProtection="1">
      <alignment horizontal="center" vertical="center" wrapText="1"/>
      <protection locked="0"/>
    </xf>
    <xf numFmtId="0" fontId="13" fillId="2" borderId="0" xfId="0" applyFont="1" applyFill="1" applyProtection="1">
      <protection locked="0"/>
    </xf>
    <xf numFmtId="0" fontId="11" fillId="6" borderId="14" xfId="0" applyFont="1" applyFill="1" applyBorder="1" applyAlignment="1" applyProtection="1">
      <alignment horizontal="center" vertical="center" wrapText="1"/>
      <protection locked="0"/>
    </xf>
    <xf numFmtId="0" fontId="11" fillId="6" borderId="15" xfId="0" applyFont="1" applyFill="1" applyBorder="1" applyAlignment="1" applyProtection="1">
      <alignment vertical="center" wrapText="1"/>
      <protection locked="0"/>
    </xf>
    <xf numFmtId="0" fontId="11" fillId="6" borderId="15" xfId="0" applyFont="1" applyFill="1" applyBorder="1" applyAlignment="1" applyProtection="1">
      <alignment horizontal="left" vertical="center" wrapText="1"/>
      <protection locked="0"/>
    </xf>
    <xf numFmtId="0" fontId="11" fillId="6" borderId="8" xfId="0" applyFont="1" applyFill="1" applyBorder="1" applyAlignment="1" applyProtection="1">
      <alignment horizontal="center" vertical="center" wrapText="1"/>
      <protection locked="0"/>
    </xf>
    <xf numFmtId="0" fontId="11" fillId="6" borderId="9" xfId="0" applyFont="1" applyFill="1" applyBorder="1" applyAlignment="1" applyProtection="1">
      <alignment horizontal="center" vertical="center" wrapText="1"/>
      <protection locked="0"/>
    </xf>
    <xf numFmtId="0" fontId="29" fillId="0" borderId="0" xfId="0" applyFont="1" applyAlignment="1" applyProtection="1">
      <alignment horizontal="center"/>
      <protection locked="0"/>
    </xf>
    <xf numFmtId="0" fontId="18" fillId="2" borderId="0" xfId="0" applyFont="1" applyFill="1" applyAlignment="1" applyProtection="1">
      <alignment vertical="center"/>
      <protection locked="0"/>
    </xf>
    <xf numFmtId="0" fontId="3" fillId="2" borderId="0" xfId="0" applyFont="1" applyFill="1" applyAlignment="1" applyProtection="1">
      <alignment horizontal="center"/>
      <protection locked="0"/>
    </xf>
    <xf numFmtId="0" fontId="5" fillId="6" borderId="0" xfId="0" applyFont="1" applyFill="1" applyAlignment="1" applyProtection="1">
      <alignment vertical="center"/>
    </xf>
    <xf numFmtId="0" fontId="41" fillId="6" borderId="0" xfId="0" applyFont="1" applyFill="1" applyAlignment="1" applyProtection="1">
      <alignment horizontal="center" vertical="center"/>
    </xf>
    <xf numFmtId="0" fontId="9" fillId="2" borderId="0" xfId="0" applyFont="1" applyFill="1" applyAlignment="1" applyProtection="1">
      <alignment vertical="center"/>
    </xf>
    <xf numFmtId="0" fontId="10" fillId="2" borderId="0" xfId="0" applyFont="1" applyFill="1" applyBorder="1" applyAlignment="1" applyProtection="1">
      <alignment vertical="center"/>
    </xf>
    <xf numFmtId="0" fontId="9" fillId="2" borderId="0" xfId="0" applyFont="1" applyFill="1" applyBorder="1" applyAlignment="1" applyProtection="1">
      <alignment vertical="center" wrapText="1"/>
    </xf>
    <xf numFmtId="0" fontId="7" fillId="2" borderId="0" xfId="0" applyFont="1" applyFill="1" applyAlignment="1" applyProtection="1">
      <alignment vertical="center"/>
    </xf>
    <xf numFmtId="0" fontId="11" fillId="2" borderId="0" xfId="0" applyFont="1" applyFill="1" applyAlignment="1" applyProtection="1">
      <alignment vertical="center"/>
    </xf>
    <xf numFmtId="14" fontId="11" fillId="2" borderId="0" xfId="0" applyNumberFormat="1" applyFont="1" applyFill="1" applyAlignment="1" applyProtection="1">
      <alignment vertical="center"/>
    </xf>
    <xf numFmtId="0" fontId="1" fillId="0" borderId="0" xfId="0" applyFont="1" applyFill="1" applyAlignment="1" applyProtection="1">
      <alignment vertical="center" wrapText="1"/>
      <protection locked="0"/>
    </xf>
    <xf numFmtId="0" fontId="4" fillId="2" borderId="0" xfId="0" applyFont="1" applyFill="1" applyProtection="1">
      <protection locked="0"/>
    </xf>
    <xf numFmtId="0" fontId="24" fillId="0" borderId="0" xfId="0" applyFont="1" applyFill="1" applyAlignment="1" applyProtection="1">
      <alignment vertical="center"/>
      <protection locked="0"/>
    </xf>
    <xf numFmtId="0" fontId="8" fillId="2" borderId="0" xfId="0" applyFont="1" applyFill="1" applyProtection="1">
      <protection locked="0"/>
    </xf>
    <xf numFmtId="0" fontId="25" fillId="2" borderId="0" xfId="0" applyFont="1" applyFill="1" applyAlignment="1" applyProtection="1">
      <alignment vertical="center"/>
      <protection locked="0"/>
    </xf>
    <xf numFmtId="0" fontId="8" fillId="2" borderId="0" xfId="0" applyFont="1" applyFill="1" applyAlignment="1" applyProtection="1">
      <alignment vertical="center"/>
      <protection locked="0"/>
    </xf>
    <xf numFmtId="0" fontId="26" fillId="0" borderId="0" xfId="0" applyFont="1" applyFill="1" applyBorder="1" applyAlignment="1" applyProtection="1">
      <alignment horizontal="left" vertical="center" indent="1"/>
      <protection locked="0"/>
    </xf>
    <xf numFmtId="0" fontId="14" fillId="2" borderId="0" xfId="0" applyFont="1" applyFill="1" applyAlignment="1" applyProtection="1">
      <alignment vertical="center"/>
      <protection locked="0"/>
    </xf>
    <xf numFmtId="0" fontId="27" fillId="0" borderId="0" xfId="0" applyFont="1" applyFill="1" applyBorder="1" applyAlignment="1" applyProtection="1">
      <alignment vertical="center" wrapText="1"/>
      <protection locked="0"/>
    </xf>
    <xf numFmtId="0" fontId="14" fillId="2" borderId="0" xfId="0" applyFont="1" applyFill="1" applyAlignment="1" applyProtection="1">
      <alignment wrapText="1"/>
      <protection locked="0"/>
    </xf>
    <xf numFmtId="0" fontId="11" fillId="6" borderId="12" xfId="0" applyFont="1" applyFill="1" applyBorder="1" applyAlignment="1" applyProtection="1">
      <alignment horizontal="center" vertical="center" wrapText="1"/>
      <protection locked="0"/>
    </xf>
    <xf numFmtId="0" fontId="11" fillId="6" borderId="39" xfId="0" applyFont="1" applyFill="1" applyBorder="1" applyAlignment="1" applyProtection="1">
      <alignment horizontal="center" vertical="center" wrapText="1"/>
      <protection locked="0"/>
    </xf>
    <xf numFmtId="0" fontId="27" fillId="0" borderId="0" xfId="0" applyFont="1" applyFill="1" applyBorder="1" applyProtection="1">
      <protection locked="0"/>
    </xf>
    <xf numFmtId="0" fontId="14" fillId="2" borderId="0" xfId="0" applyFont="1" applyFill="1" applyProtection="1">
      <protection locked="0"/>
    </xf>
    <xf numFmtId="0" fontId="27" fillId="0" borderId="0" xfId="0" applyFont="1" applyFill="1" applyBorder="1" applyAlignment="1" applyProtection="1">
      <alignment wrapText="1"/>
      <protection locked="0"/>
    </xf>
    <xf numFmtId="0" fontId="13" fillId="0" borderId="0" xfId="0" applyFont="1" applyFill="1" applyBorder="1" applyAlignment="1" applyProtection="1">
      <alignment wrapText="1"/>
      <protection locked="0"/>
    </xf>
    <xf numFmtId="0" fontId="13" fillId="0" borderId="0" xfId="0" applyFont="1" applyFill="1" applyBorder="1" applyAlignment="1" applyProtection="1">
      <alignment vertical="center" wrapText="1"/>
      <protection locked="0"/>
    </xf>
    <xf numFmtId="0" fontId="13" fillId="0" borderId="0" xfId="0" applyFont="1" applyFill="1" applyBorder="1" applyProtection="1">
      <protection locked="0"/>
    </xf>
    <xf numFmtId="0" fontId="12" fillId="0" borderId="0" xfId="0" applyFont="1" applyFill="1" applyBorder="1" applyAlignment="1" applyProtection="1">
      <alignment horizontal="left" vertical="center" indent="1"/>
      <protection locked="0"/>
    </xf>
    <xf numFmtId="0" fontId="13" fillId="0" borderId="0" xfId="0" applyFont="1" applyFill="1" applyBorder="1" applyAlignment="1" applyProtection="1">
      <protection locked="0"/>
    </xf>
    <xf numFmtId="0" fontId="16" fillId="0" borderId="0" xfId="0" applyFont="1" applyFill="1" applyBorder="1" applyAlignment="1" applyProtection="1">
      <protection locked="0"/>
    </xf>
    <xf numFmtId="0" fontId="2" fillId="0" borderId="0" xfId="0" applyFont="1" applyFill="1" applyBorder="1" applyProtection="1">
      <protection locked="0"/>
    </xf>
    <xf numFmtId="0" fontId="41" fillId="6" borderId="0" xfId="0" applyFont="1" applyFill="1" applyAlignment="1" applyProtection="1">
      <alignment horizontal="center"/>
    </xf>
    <xf numFmtId="0" fontId="13" fillId="2" borderId="1" xfId="0" applyFont="1" applyFill="1" applyBorder="1" applyAlignment="1" applyProtection="1">
      <alignment horizontal="center" vertical="center" wrapText="1"/>
    </xf>
    <xf numFmtId="0" fontId="13" fillId="6" borderId="6" xfId="0" applyFont="1" applyFill="1" applyBorder="1" applyAlignment="1" applyProtection="1">
      <alignment horizontal="left" vertical="center" wrapText="1"/>
    </xf>
    <xf numFmtId="0" fontId="11" fillId="2" borderId="1" xfId="0" applyFont="1" applyFill="1" applyBorder="1" applyAlignment="1" applyProtection="1">
      <alignment horizontal="center" vertical="center" wrapText="1"/>
    </xf>
    <xf numFmtId="0" fontId="12" fillId="3" borderId="18" xfId="0" applyFont="1" applyFill="1" applyBorder="1" applyAlignment="1" applyProtection="1">
      <alignment horizontal="center" vertical="center"/>
    </xf>
    <xf numFmtId="0" fontId="11" fillId="2" borderId="0" xfId="0" applyFont="1" applyFill="1" applyBorder="1" applyAlignment="1" applyProtection="1">
      <alignment horizontal="center" vertical="center" wrapText="1"/>
    </xf>
    <xf numFmtId="0" fontId="11" fillId="6" borderId="12" xfId="0" applyFont="1" applyFill="1" applyBorder="1" applyAlignment="1" applyProtection="1">
      <alignment horizontal="center" vertical="center" wrapText="1"/>
    </xf>
    <xf numFmtId="0" fontId="11" fillId="2" borderId="25" xfId="0" applyFont="1" applyFill="1" applyBorder="1" applyAlignment="1" applyProtection="1">
      <alignment horizontal="center" vertical="center" wrapText="1"/>
    </xf>
    <xf numFmtId="0" fontId="11" fillId="2" borderId="11" xfId="0" applyFont="1" applyFill="1" applyBorder="1" applyAlignment="1" applyProtection="1">
      <alignment horizontal="center" vertical="center" wrapText="1"/>
    </xf>
    <xf numFmtId="0" fontId="13" fillId="2" borderId="0" xfId="0" applyFont="1" applyFill="1" applyProtection="1"/>
    <xf numFmtId="0" fontId="11" fillId="2" borderId="6" xfId="0" applyFont="1" applyFill="1" applyBorder="1" applyAlignment="1" applyProtection="1">
      <alignment horizontal="center" vertical="center" wrapText="1"/>
    </xf>
    <xf numFmtId="0" fontId="11" fillId="6" borderId="0" xfId="0" applyFont="1" applyFill="1" applyBorder="1" applyAlignment="1" applyProtection="1">
      <alignment horizontal="center" vertical="center" wrapText="1"/>
    </xf>
    <xf numFmtId="0" fontId="11" fillId="2" borderId="5" xfId="0" applyFont="1" applyFill="1" applyBorder="1" applyAlignment="1" applyProtection="1">
      <alignment horizontal="center" vertical="center" wrapText="1"/>
    </xf>
    <xf numFmtId="0" fontId="11" fillId="2" borderId="12" xfId="0" applyFont="1" applyFill="1" applyBorder="1" applyAlignment="1" applyProtection="1">
      <alignment horizontal="center" vertical="center" wrapText="1"/>
    </xf>
    <xf numFmtId="0" fontId="14" fillId="2" borderId="1" xfId="0" applyFont="1" applyFill="1" applyBorder="1" applyAlignment="1" applyProtection="1">
      <alignment horizontal="center" vertical="center" wrapText="1"/>
    </xf>
    <xf numFmtId="0" fontId="13" fillId="6" borderId="15" xfId="0" applyFont="1" applyFill="1" applyBorder="1" applyAlignment="1" applyProtection="1">
      <alignment horizontal="left" vertical="center" wrapText="1"/>
    </xf>
    <xf numFmtId="0" fontId="11" fillId="6" borderId="27" xfId="0" applyFont="1" applyFill="1" applyBorder="1" applyAlignment="1" applyProtection="1">
      <alignment horizontal="center" vertical="center" wrapText="1"/>
    </xf>
    <xf numFmtId="0" fontId="13" fillId="2" borderId="11" xfId="0" applyFont="1" applyFill="1" applyBorder="1" applyAlignment="1" applyProtection="1">
      <alignment horizontal="center" vertical="center" wrapText="1"/>
    </xf>
    <xf numFmtId="0" fontId="11" fillId="6" borderId="15" xfId="0" applyFont="1" applyFill="1" applyBorder="1" applyAlignment="1" applyProtection="1">
      <alignment horizontal="left" vertical="center" wrapText="1"/>
    </xf>
    <xf numFmtId="0" fontId="11" fillId="6" borderId="28" xfId="0" applyFont="1" applyFill="1" applyBorder="1" applyAlignment="1" applyProtection="1">
      <alignment horizontal="center" vertical="center" wrapText="1"/>
    </xf>
    <xf numFmtId="0" fontId="11" fillId="6" borderId="12" xfId="0" applyFont="1" applyFill="1" applyBorder="1" applyAlignment="1" applyProtection="1">
      <alignment vertical="center" wrapText="1"/>
    </xf>
    <xf numFmtId="0" fontId="11" fillId="6" borderId="12" xfId="0" applyFont="1" applyFill="1" applyBorder="1" applyAlignment="1" applyProtection="1">
      <alignment horizontal="left" vertical="center" wrapText="1"/>
    </xf>
    <xf numFmtId="0" fontId="12" fillId="3" borderId="20" xfId="0" applyFont="1" applyFill="1" applyBorder="1" applyAlignment="1" applyProtection="1">
      <alignment horizontal="left" vertical="center" indent="1"/>
    </xf>
    <xf numFmtId="0" fontId="12" fillId="3" borderId="18" xfId="0" applyFont="1" applyFill="1" applyBorder="1" applyAlignment="1" applyProtection="1">
      <alignment horizontal="left" vertical="center" indent="1"/>
    </xf>
    <xf numFmtId="0" fontId="12" fillId="3" borderId="18" xfId="0" applyFont="1" applyFill="1" applyBorder="1" applyAlignment="1" applyProtection="1">
      <alignment vertical="center"/>
    </xf>
    <xf numFmtId="0" fontId="11" fillId="6" borderId="14" xfId="0" applyFont="1" applyFill="1" applyBorder="1" applyAlignment="1" applyProtection="1">
      <alignment horizontal="center" vertical="center" wrapText="1"/>
    </xf>
    <xf numFmtId="0" fontId="11" fillId="6" borderId="15" xfId="0" applyFont="1" applyFill="1" applyBorder="1" applyAlignment="1" applyProtection="1">
      <alignment vertical="center" wrapText="1"/>
    </xf>
    <xf numFmtId="0" fontId="11" fillId="20" borderId="10" xfId="0" applyFont="1" applyFill="1" applyBorder="1" applyAlignment="1" applyProtection="1">
      <alignment horizontal="left" vertical="center" wrapText="1" indent="1"/>
    </xf>
    <xf numFmtId="0" fontId="11" fillId="20" borderId="11" xfId="0" applyFont="1" applyFill="1" applyBorder="1" applyAlignment="1" applyProtection="1">
      <alignment horizontal="left" vertical="center" wrapText="1" indent="1"/>
    </xf>
    <xf numFmtId="0" fontId="11" fillId="2" borderId="28" xfId="0" applyFont="1" applyFill="1" applyBorder="1" applyAlignment="1" applyProtection="1">
      <alignment horizontal="left" vertical="center" wrapText="1" indent="1"/>
    </xf>
    <xf numFmtId="0" fontId="11" fillId="2" borderId="12" xfId="0" applyFont="1" applyFill="1" applyBorder="1" applyAlignment="1" applyProtection="1">
      <alignment horizontal="left" vertical="center" wrapText="1" indent="1"/>
    </xf>
    <xf numFmtId="0" fontId="11" fillId="19" borderId="26" xfId="0" applyFont="1" applyFill="1" applyBorder="1" applyAlignment="1" applyProtection="1">
      <alignment horizontal="left" vertical="center" wrapText="1" indent="1"/>
    </xf>
    <xf numFmtId="0" fontId="11" fillId="19" borderId="27" xfId="0" applyFont="1" applyFill="1" applyBorder="1" applyAlignment="1" applyProtection="1">
      <alignment horizontal="left" vertical="center" wrapText="1" indent="1"/>
    </xf>
    <xf numFmtId="0" fontId="11" fillId="20" borderId="26" xfId="0" applyFont="1" applyFill="1" applyBorder="1" applyAlignment="1" applyProtection="1">
      <alignment horizontal="left" vertical="center" wrapText="1" indent="1"/>
    </xf>
    <xf numFmtId="0" fontId="11" fillId="20" borderId="27" xfId="0" applyFont="1" applyFill="1" applyBorder="1" applyAlignment="1" applyProtection="1">
      <alignment horizontal="left" vertical="center" wrapText="1" indent="1"/>
    </xf>
    <xf numFmtId="0" fontId="11" fillId="2" borderId="26" xfId="0" applyFont="1" applyFill="1" applyBorder="1" applyAlignment="1" applyProtection="1">
      <alignment horizontal="left" vertical="center" wrapText="1" indent="1"/>
    </xf>
    <xf numFmtId="0" fontId="11" fillId="2" borderId="27" xfId="0" applyFont="1" applyFill="1" applyBorder="1" applyAlignment="1" applyProtection="1">
      <alignment horizontal="left" vertical="center" wrapText="1" indent="1"/>
    </xf>
    <xf numFmtId="0" fontId="11" fillId="2" borderId="23" xfId="0" applyFont="1" applyFill="1" applyBorder="1" applyAlignment="1" applyProtection="1">
      <alignment horizontal="left" vertical="center" wrapText="1" indent="1"/>
    </xf>
    <xf numFmtId="0" fontId="11" fillId="2" borderId="5" xfId="0" applyFont="1" applyFill="1" applyBorder="1" applyAlignment="1" applyProtection="1">
      <alignment horizontal="left" vertical="center" wrapText="1" indent="1"/>
    </xf>
    <xf numFmtId="0" fontId="11" fillId="2" borderId="3" xfId="0" applyFont="1" applyFill="1" applyBorder="1" applyAlignment="1" applyProtection="1">
      <alignment horizontal="left" vertical="center" wrapText="1"/>
      <protection locked="0"/>
    </xf>
    <xf numFmtId="0" fontId="11" fillId="2" borderId="4" xfId="0" applyFont="1" applyFill="1" applyBorder="1" applyAlignment="1" applyProtection="1">
      <alignment horizontal="left" vertical="center" wrapText="1"/>
      <protection locked="0"/>
    </xf>
    <xf numFmtId="0" fontId="11" fillId="2" borderId="12" xfId="0" applyFont="1" applyFill="1" applyBorder="1" applyAlignment="1" applyProtection="1">
      <alignment horizontal="left" vertical="center" wrapText="1"/>
      <protection locked="0"/>
    </xf>
    <xf numFmtId="0" fontId="11" fillId="2" borderId="13" xfId="0" applyFont="1" applyFill="1" applyBorder="1" applyAlignment="1" applyProtection="1">
      <alignment horizontal="left" vertical="center" wrapText="1"/>
      <protection locked="0"/>
    </xf>
    <xf numFmtId="0" fontId="12" fillId="3" borderId="19" xfId="0" applyFont="1" applyFill="1" applyBorder="1" applyAlignment="1" applyProtection="1">
      <alignment horizontal="center" vertical="center"/>
      <protection locked="0"/>
    </xf>
    <xf numFmtId="0" fontId="12" fillId="3" borderId="21" xfId="0" applyFont="1" applyFill="1" applyBorder="1" applyAlignment="1" applyProtection="1">
      <alignment horizontal="center" vertical="center"/>
      <protection locked="0"/>
    </xf>
    <xf numFmtId="0" fontId="11" fillId="2" borderId="5" xfId="0" applyFont="1" applyFill="1" applyBorder="1" applyAlignment="1" applyProtection="1">
      <alignment horizontal="center" vertical="center" wrapText="1"/>
      <protection locked="0"/>
    </xf>
    <xf numFmtId="0" fontId="11" fillId="2" borderId="49" xfId="0" applyFont="1" applyFill="1" applyBorder="1" applyAlignment="1" applyProtection="1">
      <alignment horizontal="center" vertical="center" wrapText="1"/>
      <protection locked="0"/>
    </xf>
    <xf numFmtId="0" fontId="11" fillId="2" borderId="8" xfId="0" applyFont="1" applyFill="1" applyBorder="1" applyAlignment="1" applyProtection="1">
      <alignment horizontal="center" vertical="center" wrapText="1"/>
      <protection locked="0"/>
    </xf>
    <xf numFmtId="0" fontId="11" fillId="2" borderId="9" xfId="0" applyFont="1" applyFill="1" applyBorder="1" applyAlignment="1" applyProtection="1">
      <alignment horizontal="center" vertical="center" wrapText="1"/>
      <protection locked="0"/>
    </xf>
    <xf numFmtId="0" fontId="11" fillId="2" borderId="37" xfId="0" applyFont="1" applyFill="1" applyBorder="1" applyAlignment="1" applyProtection="1">
      <alignment horizontal="center" vertical="center" wrapText="1"/>
      <protection locked="0"/>
    </xf>
    <xf numFmtId="0" fontId="11" fillId="2" borderId="38" xfId="0" applyFont="1" applyFill="1" applyBorder="1" applyAlignment="1" applyProtection="1">
      <alignment horizontal="center" vertical="center" wrapText="1"/>
      <protection locked="0"/>
    </xf>
    <xf numFmtId="0" fontId="11" fillId="2" borderId="14" xfId="0" applyFont="1" applyFill="1" applyBorder="1" applyAlignment="1" applyProtection="1">
      <alignment horizontal="left" vertical="center" wrapText="1" indent="1"/>
    </xf>
    <xf numFmtId="0" fontId="11" fillId="2" borderId="15" xfId="0" applyFont="1" applyFill="1" applyBorder="1" applyAlignment="1" applyProtection="1">
      <alignment horizontal="left" vertical="center" wrapText="1" indent="1"/>
    </xf>
    <xf numFmtId="0" fontId="11" fillId="2" borderId="24" xfId="0" applyFont="1" applyFill="1" applyBorder="1" applyAlignment="1" applyProtection="1">
      <alignment horizontal="left" vertical="center" wrapText="1" indent="1"/>
    </xf>
    <xf numFmtId="0" fontId="11" fillId="2" borderId="25" xfId="0" applyFont="1" applyFill="1" applyBorder="1" applyAlignment="1" applyProtection="1">
      <alignment horizontal="left" vertical="center" wrapText="1" indent="1"/>
    </xf>
    <xf numFmtId="0" fontId="1" fillId="4" borderId="0" xfId="0" applyFont="1" applyFill="1" applyAlignment="1" applyProtection="1">
      <alignment horizontal="left" vertical="center" wrapText="1"/>
    </xf>
    <xf numFmtId="0" fontId="6" fillId="6" borderId="0" xfId="0" applyFont="1" applyFill="1" applyAlignment="1" applyProtection="1">
      <alignment horizontal="left" vertical="center"/>
    </xf>
    <xf numFmtId="0" fontId="5" fillId="6" borderId="0" xfId="0" applyFont="1" applyFill="1" applyAlignment="1" applyProtection="1">
      <alignment horizontal="center" vertical="center"/>
    </xf>
    <xf numFmtId="0" fontId="11" fillId="2" borderId="34" xfId="0" applyFont="1" applyFill="1" applyBorder="1" applyAlignment="1" applyProtection="1">
      <alignment horizontal="center" vertical="center" wrapText="1"/>
      <protection locked="0"/>
    </xf>
    <xf numFmtId="0" fontId="11" fillId="2" borderId="35" xfId="0" applyFont="1" applyFill="1" applyBorder="1" applyAlignment="1" applyProtection="1">
      <alignment horizontal="center" vertical="center" wrapText="1"/>
      <protection locked="0"/>
    </xf>
    <xf numFmtId="0" fontId="38" fillId="6" borderId="0" xfId="0" applyFont="1" applyFill="1" applyAlignment="1" applyProtection="1">
      <alignment horizontal="center"/>
    </xf>
    <xf numFmtId="0" fontId="11" fillId="2" borderId="0" xfId="0" applyFont="1" applyFill="1" applyAlignment="1" applyProtection="1">
      <alignment horizontal="left" vertical="center" wrapText="1"/>
      <protection locked="0"/>
    </xf>
    <xf numFmtId="0" fontId="11" fillId="2" borderId="0" xfId="0" applyFont="1" applyFill="1" applyBorder="1" applyAlignment="1" applyProtection="1">
      <alignment horizontal="left" vertical="center" wrapText="1"/>
      <protection locked="0"/>
    </xf>
    <xf numFmtId="0" fontId="11" fillId="2" borderId="22" xfId="0" applyFont="1" applyFill="1" applyBorder="1" applyAlignment="1" applyProtection="1">
      <alignment horizontal="left" vertical="center" wrapText="1" indent="1"/>
    </xf>
    <xf numFmtId="0" fontId="11" fillId="2" borderId="2" xfId="0" applyFont="1" applyFill="1" applyBorder="1" applyAlignment="1" applyProtection="1">
      <alignment horizontal="left" vertical="center" wrapText="1" indent="1"/>
    </xf>
    <xf numFmtId="0" fontId="11" fillId="2" borderId="6" xfId="0" applyFont="1" applyFill="1" applyBorder="1" applyAlignment="1" applyProtection="1">
      <alignment horizontal="left" vertical="center" wrapText="1"/>
      <protection locked="0"/>
    </xf>
    <xf numFmtId="0" fontId="11" fillId="2" borderId="7" xfId="0" applyFont="1" applyFill="1" applyBorder="1" applyAlignment="1" applyProtection="1">
      <alignment horizontal="left" vertical="center" wrapText="1"/>
      <protection locked="0"/>
    </xf>
    <xf numFmtId="0" fontId="11" fillId="20" borderId="28" xfId="0" applyFont="1" applyFill="1" applyBorder="1" applyAlignment="1" applyProtection="1">
      <alignment horizontal="left" vertical="center" wrapText="1" indent="1"/>
    </xf>
    <xf numFmtId="0" fontId="11" fillId="20" borderId="12" xfId="0" applyFont="1" applyFill="1" applyBorder="1" applyAlignment="1" applyProtection="1">
      <alignment horizontal="left" vertical="center" wrapText="1" indent="1"/>
    </xf>
    <xf numFmtId="0" fontId="16" fillId="6" borderId="0" xfId="0" applyFont="1" applyFill="1" applyAlignment="1" applyProtection="1">
      <alignment horizontal="center" wrapText="1"/>
      <protection locked="0"/>
    </xf>
    <xf numFmtId="0" fontId="15" fillId="2" borderId="0" xfId="0" applyFont="1" applyFill="1" applyAlignment="1" applyProtection="1">
      <alignment horizontal="left" vertical="center" wrapText="1"/>
      <protection locked="0"/>
    </xf>
    <xf numFmtId="0" fontId="17" fillId="2" borderId="0" xfId="0" applyFont="1" applyFill="1" applyAlignment="1" applyProtection="1">
      <alignment horizontal="left" vertical="center" wrapText="1"/>
      <protection locked="0"/>
    </xf>
    <xf numFmtId="0" fontId="11" fillId="2" borderId="28" xfId="0" applyFont="1" applyFill="1" applyBorder="1" applyAlignment="1" applyProtection="1">
      <alignment horizontal="left" vertical="center" wrapText="1" indent="1"/>
      <protection locked="0"/>
    </xf>
    <xf numFmtId="0" fontId="11" fillId="2" borderId="12" xfId="0" applyFont="1" applyFill="1" applyBorder="1" applyAlignment="1" applyProtection="1">
      <alignment horizontal="left" vertical="center" wrapText="1" indent="1"/>
      <protection locked="0"/>
    </xf>
    <xf numFmtId="0" fontId="38" fillId="6" borderId="0" xfId="0" applyFont="1" applyFill="1" applyAlignment="1" applyProtection="1">
      <alignment horizontal="center" vertical="center"/>
    </xf>
    <xf numFmtId="0" fontId="11" fillId="2" borderId="24" xfId="0" applyFont="1" applyFill="1" applyBorder="1" applyAlignment="1" applyProtection="1">
      <alignment horizontal="left" vertical="center" wrapText="1" indent="1"/>
      <protection locked="0"/>
    </xf>
    <xf numFmtId="0" fontId="11" fillId="2" borderId="25" xfId="0" applyFont="1" applyFill="1" applyBorder="1" applyAlignment="1" applyProtection="1">
      <alignment horizontal="left" vertical="center" wrapText="1" indent="1"/>
      <protection locked="0"/>
    </xf>
    <xf numFmtId="0" fontId="11" fillId="2" borderId="14" xfId="0" applyFont="1" applyFill="1" applyBorder="1" applyAlignment="1" applyProtection="1">
      <alignment horizontal="left" vertical="center" wrapText="1" indent="1"/>
      <protection locked="0"/>
    </xf>
    <xf numFmtId="0" fontId="11" fillId="2" borderId="15" xfId="0" applyFont="1" applyFill="1" applyBorder="1" applyAlignment="1" applyProtection="1">
      <alignment horizontal="left" vertical="center" wrapText="1" indent="1"/>
      <protection locked="0"/>
    </xf>
    <xf numFmtId="0" fontId="11" fillId="2" borderId="6" xfId="0" applyFont="1" applyFill="1" applyBorder="1" applyAlignment="1" applyProtection="1">
      <alignment horizontal="center" vertical="center" wrapText="1"/>
      <protection locked="0"/>
    </xf>
    <xf numFmtId="0" fontId="11" fillId="2" borderId="33" xfId="0" applyFont="1" applyFill="1" applyBorder="1" applyAlignment="1" applyProtection="1">
      <alignment horizontal="center" vertical="center" wrapText="1"/>
      <protection locked="0"/>
    </xf>
    <xf numFmtId="0" fontId="11" fillId="2" borderId="10" xfId="0" applyFont="1" applyFill="1" applyBorder="1" applyAlignment="1" applyProtection="1">
      <alignment horizontal="left" vertical="center" wrapText="1" indent="1"/>
      <protection locked="0"/>
    </xf>
    <xf numFmtId="0" fontId="11" fillId="2" borderId="11" xfId="0" applyFont="1" applyFill="1" applyBorder="1" applyAlignment="1" applyProtection="1">
      <alignment horizontal="left" vertical="center" wrapText="1" indent="1"/>
      <protection locked="0"/>
    </xf>
    <xf numFmtId="0" fontId="11" fillId="2" borderId="47" xfId="0" applyFont="1" applyFill="1" applyBorder="1" applyAlignment="1" applyProtection="1">
      <alignment horizontal="center" vertical="center" wrapText="1"/>
      <protection locked="0"/>
    </xf>
    <xf numFmtId="0" fontId="11" fillId="2" borderId="48" xfId="0" applyFont="1" applyFill="1" applyBorder="1" applyAlignment="1" applyProtection="1">
      <alignment horizontal="center" vertical="center" wrapText="1"/>
      <protection locked="0"/>
    </xf>
    <xf numFmtId="0" fontId="11" fillId="2" borderId="23" xfId="0" applyFont="1" applyFill="1" applyBorder="1" applyAlignment="1" applyProtection="1">
      <alignment horizontal="left" vertical="center" wrapText="1" indent="1"/>
      <protection locked="0"/>
    </xf>
    <xf numFmtId="0" fontId="11" fillId="2" borderId="5" xfId="0" applyFont="1" applyFill="1" applyBorder="1" applyAlignment="1" applyProtection="1">
      <alignment horizontal="left" vertical="center" wrapText="1" indent="1"/>
      <protection locked="0"/>
    </xf>
    <xf numFmtId="0" fontId="11" fillId="19" borderId="23" xfId="0" applyFont="1" applyFill="1" applyBorder="1" applyAlignment="1" applyProtection="1">
      <alignment horizontal="left" vertical="center" wrapText="1" indent="1"/>
      <protection locked="0"/>
    </xf>
    <xf numFmtId="0" fontId="11" fillId="19" borderId="5" xfId="0" applyFont="1" applyFill="1" applyBorder="1" applyAlignment="1" applyProtection="1">
      <alignment horizontal="left" vertical="center" wrapText="1" indent="1"/>
      <protection locked="0"/>
    </xf>
    <xf numFmtId="0" fontId="11" fillId="20" borderId="14" xfId="0" applyFont="1" applyFill="1" applyBorder="1" applyAlignment="1" applyProtection="1">
      <alignment horizontal="left" vertical="center" wrapText="1" indent="1"/>
      <protection locked="0"/>
    </xf>
    <xf numFmtId="0" fontId="11" fillId="20" borderId="15" xfId="0" applyFont="1" applyFill="1" applyBorder="1" applyAlignment="1" applyProtection="1">
      <alignment horizontal="left" vertical="center" wrapText="1" indent="1"/>
      <protection locked="0"/>
    </xf>
    <xf numFmtId="0" fontId="11" fillId="2" borderId="15" xfId="0" applyFont="1" applyFill="1" applyBorder="1" applyAlignment="1" applyProtection="1">
      <alignment horizontal="center" vertical="center" wrapText="1"/>
      <protection locked="0"/>
    </xf>
    <xf numFmtId="0" fontId="11" fillId="2" borderId="36" xfId="0" applyFont="1" applyFill="1" applyBorder="1" applyAlignment="1" applyProtection="1">
      <alignment horizontal="center" vertical="center" wrapText="1"/>
      <protection locked="0"/>
    </xf>
    <xf numFmtId="0" fontId="11" fillId="20" borderId="26" xfId="0" applyFont="1" applyFill="1" applyBorder="1" applyAlignment="1" applyProtection="1">
      <alignment horizontal="left" vertical="center" wrapText="1" indent="1"/>
      <protection locked="0"/>
    </xf>
    <xf numFmtId="0" fontId="11" fillId="20" borderId="27" xfId="0" applyFont="1" applyFill="1" applyBorder="1" applyAlignment="1" applyProtection="1">
      <alignment horizontal="left" vertical="center" wrapText="1" indent="1"/>
      <protection locked="0"/>
    </xf>
    <xf numFmtId="0" fontId="11" fillId="0" borderId="26" xfId="0" applyFont="1" applyFill="1" applyBorder="1" applyAlignment="1" applyProtection="1">
      <alignment horizontal="left" vertical="center" wrapText="1" indent="1"/>
      <protection locked="0"/>
    </xf>
    <xf numFmtId="0" fontId="11" fillId="0" borderId="27" xfId="0" applyFont="1" applyFill="1" applyBorder="1" applyAlignment="1" applyProtection="1">
      <alignment horizontal="left" vertical="center" wrapText="1" indent="1"/>
      <protection locked="0"/>
    </xf>
    <xf numFmtId="0" fontId="11" fillId="19" borderId="26" xfId="0" applyFont="1" applyFill="1" applyBorder="1" applyAlignment="1" applyProtection="1">
      <alignment horizontal="left" vertical="center" wrapText="1" indent="1"/>
      <protection locked="0"/>
    </xf>
    <xf numFmtId="0" fontId="11" fillId="19" borderId="27" xfId="0" applyFont="1" applyFill="1" applyBorder="1" applyAlignment="1" applyProtection="1">
      <alignment horizontal="left" vertical="center" wrapText="1" indent="1"/>
      <protection locked="0"/>
    </xf>
    <xf numFmtId="0" fontId="11" fillId="2" borderId="26" xfId="0" applyFont="1" applyFill="1" applyBorder="1" applyAlignment="1" applyProtection="1">
      <alignment horizontal="left" vertical="center" wrapText="1" indent="1"/>
      <protection locked="0"/>
    </xf>
    <xf numFmtId="0" fontId="11" fillId="2" borderId="27" xfId="0" applyFont="1" applyFill="1" applyBorder="1" applyAlignment="1" applyProtection="1">
      <alignment horizontal="left" vertical="center" wrapText="1" indent="1"/>
      <protection locked="0"/>
    </xf>
    <xf numFmtId="0" fontId="11" fillId="20" borderId="28" xfId="0" applyFont="1" applyFill="1" applyBorder="1" applyAlignment="1" applyProtection="1">
      <alignment horizontal="left" vertical="center" wrapText="1" indent="1"/>
      <protection locked="0"/>
    </xf>
    <xf numFmtId="0" fontId="11" fillId="20" borderId="12" xfId="0" applyFont="1" applyFill="1" applyBorder="1" applyAlignment="1" applyProtection="1">
      <alignment horizontal="left" vertical="center" wrapText="1" indent="1"/>
      <protection locked="0"/>
    </xf>
    <xf numFmtId="0" fontId="11" fillId="19" borderId="28" xfId="0" applyFont="1" applyFill="1" applyBorder="1" applyAlignment="1" applyProtection="1">
      <alignment horizontal="left" vertical="center" wrapText="1" indent="1"/>
      <protection locked="0"/>
    </xf>
    <xf numFmtId="0" fontId="11" fillId="19" borderId="12" xfId="0" applyFont="1" applyFill="1" applyBorder="1" applyAlignment="1" applyProtection="1">
      <alignment horizontal="left" vertical="center" wrapText="1" indent="1"/>
      <protection locked="0"/>
    </xf>
    <xf numFmtId="0" fontId="32" fillId="2" borderId="0" xfId="0" applyFont="1" applyFill="1" applyAlignment="1">
      <alignment horizontal="left" vertical="center" wrapText="1"/>
    </xf>
  </cellXfs>
  <cellStyles count="4">
    <cellStyle name="Bad" xfId="1" builtinId="27"/>
    <cellStyle name="Neutral" xfId="2" builtinId="28"/>
    <cellStyle name="Normal" xfId="0" builtinId="0"/>
    <cellStyle name="Normal 28" xfId="3"/>
  </cellStyles>
  <dxfs count="13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theme="0"/>
      </font>
    </dxf>
    <dxf>
      <font>
        <color theme="4" tint="0.79998168889431442"/>
      </font>
    </dxf>
    <dxf>
      <font>
        <strike val="0"/>
        <color theme="9" tint="0.79998168889431442"/>
      </font>
    </dxf>
    <dxf>
      <font>
        <color theme="9" tint="0.79998168889431442"/>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rgb="FFFF0000"/>
      </font>
    </dxf>
    <dxf>
      <font>
        <color rgb="FFFF000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9" tint="0.79998168889431442"/>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4" tint="0.79998168889431442"/>
      </font>
    </dxf>
    <dxf>
      <font>
        <color theme="9" tint="0.79998168889431442"/>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rgb="FFFF0000"/>
      </font>
    </dxf>
    <dxf>
      <font>
        <color rgb="FFFF000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ill>
        <patternFill>
          <bgColor rgb="FFFFFF99"/>
        </patternFill>
      </fill>
    </dxf>
    <dxf>
      <fill>
        <patternFill>
          <bgColor theme="6" tint="0.39994506668294322"/>
        </patternFill>
      </fill>
    </dxf>
    <dxf>
      <fill>
        <patternFill>
          <bgColor theme="5" tint="0.39994506668294322"/>
        </patternFill>
      </fill>
    </dxf>
    <dxf>
      <fill>
        <patternFill>
          <bgColor theme="8" tint="0.39994506668294322"/>
        </patternFill>
      </fill>
    </dxf>
    <dxf>
      <font>
        <strike val="0"/>
        <color auto="1"/>
      </font>
      <fill>
        <patternFill>
          <bgColor rgb="FF92D050"/>
        </patternFill>
      </fill>
    </dxf>
    <dxf>
      <fill>
        <patternFill>
          <bgColor rgb="FFFFFF00"/>
        </patternFill>
      </fill>
    </dxf>
    <dxf>
      <font>
        <color theme="0"/>
      </font>
    </dxf>
    <dxf>
      <font>
        <color theme="0"/>
      </font>
    </dxf>
    <dxf>
      <fill>
        <patternFill>
          <bgColor rgb="FFFFFF99"/>
        </patternFill>
      </fill>
    </dxf>
    <dxf>
      <fill>
        <patternFill>
          <bgColor theme="6" tint="0.39994506668294322"/>
        </patternFill>
      </fill>
    </dxf>
    <dxf>
      <fill>
        <patternFill>
          <bgColor theme="5" tint="0.39994506668294322"/>
        </patternFill>
      </fill>
    </dxf>
    <dxf>
      <fill>
        <patternFill>
          <bgColor theme="8" tint="0.39994506668294322"/>
        </patternFill>
      </fill>
    </dxf>
    <dxf>
      <font>
        <strike val="0"/>
        <color auto="1"/>
      </font>
      <fill>
        <patternFill>
          <bgColor rgb="FF92D050"/>
        </patternFill>
      </fill>
    </dxf>
    <dxf>
      <fill>
        <patternFill>
          <bgColor rgb="FFFFFF00"/>
        </patternFill>
      </fill>
    </dxf>
    <dxf>
      <font>
        <color theme="0"/>
      </font>
    </dxf>
    <dxf>
      <font>
        <color theme="0"/>
      </font>
    </dxf>
    <dxf>
      <font>
        <color theme="0"/>
      </font>
    </dxf>
    <dxf>
      <font>
        <color theme="0"/>
      </font>
    </dxf>
    <dxf>
      <fill>
        <patternFill>
          <bgColor rgb="FFFFFF99"/>
        </patternFill>
      </fill>
    </dxf>
    <dxf>
      <fill>
        <patternFill>
          <bgColor theme="6" tint="0.39994506668294322"/>
        </patternFill>
      </fill>
    </dxf>
    <dxf>
      <fill>
        <patternFill>
          <bgColor theme="5" tint="0.39994506668294322"/>
        </patternFill>
      </fill>
    </dxf>
    <dxf>
      <fill>
        <patternFill>
          <bgColor theme="8" tint="0.39994506668294322"/>
        </patternFill>
      </fill>
    </dxf>
    <dxf>
      <font>
        <strike val="0"/>
        <color auto="1"/>
      </font>
      <fill>
        <patternFill>
          <bgColor rgb="FF92D050"/>
        </patternFill>
      </fill>
    </dxf>
    <dxf>
      <fill>
        <patternFill>
          <bgColor rgb="FFFFFF00"/>
        </patternFill>
      </fill>
    </dxf>
  </dxfs>
  <tableStyles count="0" defaultTableStyle="TableStyleMedium2" defaultPivotStyle="PivotStyleLight16"/>
  <colors>
    <mruColors>
      <color rgb="FF999999"/>
      <color rgb="FFFFE1FF"/>
      <color rgb="FFDFC9EF"/>
      <color rgb="FFD5B8EA"/>
      <color rgb="FFFFCCFF"/>
      <color rgb="FFB3E7FF"/>
      <color rgb="FFFFCC99"/>
      <color rgb="FFB3FFFF"/>
      <color rgb="FFCC9900"/>
      <color rgb="FF95000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7</xdr:col>
      <xdr:colOff>285750</xdr:colOff>
      <xdr:row>0</xdr:row>
      <xdr:rowOff>76201</xdr:rowOff>
    </xdr:from>
    <xdr:to>
      <xdr:col>10</xdr:col>
      <xdr:colOff>343765</xdr:colOff>
      <xdr:row>0</xdr:row>
      <xdr:rowOff>376107</xdr:rowOff>
    </xdr:to>
    <xdr:pic>
      <xdr:nvPicPr>
        <xdr:cNvPr id="2" name="Picture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4543425" y="76201"/>
          <a:ext cx="1639165" cy="29990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11</xdr:col>
      <xdr:colOff>361951</xdr:colOff>
      <xdr:row>2</xdr:row>
      <xdr:rowOff>228599</xdr:rowOff>
    </xdr:from>
    <xdr:to>
      <xdr:col>20</xdr:col>
      <xdr:colOff>114301</xdr:colOff>
      <xdr:row>24</xdr:row>
      <xdr:rowOff>123825</xdr:rowOff>
    </xdr:to>
    <xdr:sp macro="" textlink="">
      <xdr:nvSpPr>
        <xdr:cNvPr id="3" name="TextBox 2"/>
        <xdr:cNvSpPr txBox="1"/>
      </xdr:nvSpPr>
      <xdr:spPr>
        <a:xfrm>
          <a:off x="6848476" y="876299"/>
          <a:ext cx="5295900" cy="466725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en-AU" sz="1000" b="1">
              <a:latin typeface="Segoe UI" panose="020B0502040204020203" pitchFamily="34" charset="0"/>
              <a:ea typeface="Segoe UI" panose="020B0502040204020203" pitchFamily="34" charset="0"/>
              <a:cs typeface="Segoe UI" panose="020B0502040204020203" pitchFamily="34" charset="0"/>
            </a:rPr>
            <a:t>Enrolment Guidelines</a:t>
          </a:r>
          <a:endParaRPr lang="en-AU" sz="1000">
            <a:effectLst/>
          </a:endParaRPr>
        </a:p>
        <a:p>
          <a:r>
            <a:rPr lang="en-AU" sz="1100">
              <a:solidFill>
                <a:schemeClr val="dk1"/>
              </a:solidFill>
              <a:effectLst/>
              <a:latin typeface="+mn-lt"/>
              <a:ea typeface="+mn-ea"/>
              <a:cs typeface="+mn-cs"/>
            </a:rPr>
            <a:t>Please use this Enrolment Planner to determine the order of study for full-time progression.  Please note that units</a:t>
          </a:r>
          <a:r>
            <a:rPr lang="en-AU" sz="1100" baseline="0">
              <a:solidFill>
                <a:schemeClr val="dk1"/>
              </a:solidFill>
              <a:effectLst/>
              <a:latin typeface="+mn-lt"/>
              <a:ea typeface="+mn-ea"/>
              <a:cs typeface="+mn-cs"/>
            </a:rPr>
            <a:t> </a:t>
          </a:r>
          <a:r>
            <a:rPr lang="en-AU" sz="1100">
              <a:solidFill>
                <a:schemeClr val="dk1"/>
              </a:solidFill>
              <a:effectLst/>
              <a:latin typeface="+mn-lt"/>
              <a:ea typeface="+mn-ea"/>
              <a:cs typeface="+mn-cs"/>
            </a:rPr>
            <a:t>are not available every semester, so it is important to review your enrolments to ensure they are correct. </a:t>
          </a:r>
          <a:endParaRPr lang="en-AU" sz="1000">
            <a:effectLst/>
          </a:endParaRPr>
        </a:p>
        <a:p>
          <a:r>
            <a:rPr lang="en-AU" sz="1100" b="0" i="0">
              <a:solidFill>
                <a:schemeClr val="dk1"/>
              </a:solidFill>
              <a:effectLst/>
              <a:latin typeface="+mn-lt"/>
              <a:ea typeface="+mn-ea"/>
              <a:cs typeface="+mn-cs"/>
            </a:rPr>
            <a:t>The</a:t>
          </a:r>
          <a:r>
            <a:rPr lang="en-AU" sz="1100" b="0" i="0" baseline="0">
              <a:solidFill>
                <a:schemeClr val="dk1"/>
              </a:solidFill>
              <a:effectLst/>
              <a:latin typeface="+mn-lt"/>
              <a:ea typeface="+mn-ea"/>
              <a:cs typeface="+mn-cs"/>
            </a:rPr>
            <a:t> standard f</a:t>
          </a:r>
          <a:r>
            <a:rPr lang="en-AU" sz="1100" b="0" i="0">
              <a:solidFill>
                <a:schemeClr val="dk1"/>
              </a:solidFill>
              <a:effectLst/>
              <a:latin typeface="+mn-lt"/>
              <a:ea typeface="+mn-ea"/>
              <a:cs typeface="+mn-cs"/>
            </a:rPr>
            <a:t>ull-time</a:t>
          </a:r>
          <a:r>
            <a:rPr lang="en-AU" sz="1100" b="0" i="0" baseline="0">
              <a:solidFill>
                <a:schemeClr val="dk1"/>
              </a:solidFill>
              <a:effectLst/>
              <a:latin typeface="+mn-lt"/>
              <a:ea typeface="+mn-ea"/>
              <a:cs typeface="+mn-cs"/>
            </a:rPr>
            <a:t> study load is four units per semester. </a:t>
          </a:r>
          <a:endParaRPr lang="en-AU" sz="1100">
            <a:solidFill>
              <a:schemeClr val="dk1"/>
            </a:solidFill>
            <a:effectLst/>
            <a:latin typeface="+mn-lt"/>
            <a:ea typeface="+mn-ea"/>
            <a:cs typeface="+mn-cs"/>
          </a:endParaRPr>
        </a:p>
        <a:p>
          <a:endParaRPr lang="en-AU" sz="1100">
            <a:solidFill>
              <a:schemeClr val="dk1"/>
            </a:solidFill>
            <a:effectLst/>
            <a:latin typeface="+mn-lt"/>
            <a:ea typeface="+mn-ea"/>
            <a:cs typeface="+mn-cs"/>
          </a:endParaRPr>
        </a:p>
        <a:p>
          <a:r>
            <a:rPr lang="en-AU" sz="1100" b="1">
              <a:solidFill>
                <a:schemeClr val="dk1"/>
              </a:solidFill>
              <a:effectLst/>
              <a:latin typeface="+mn-lt"/>
              <a:ea typeface="+mn-ea"/>
              <a:cs typeface="+mn-cs"/>
            </a:rPr>
            <a:t>Requests</a:t>
          </a:r>
          <a:r>
            <a:rPr lang="en-AU" sz="1100" b="1" baseline="0">
              <a:solidFill>
                <a:schemeClr val="dk1"/>
              </a:solidFill>
              <a:effectLst/>
              <a:latin typeface="+mn-lt"/>
              <a:ea typeface="+mn-ea"/>
              <a:cs typeface="+mn-cs"/>
            </a:rPr>
            <a:t> to change Major/Second specialisation.</a:t>
          </a:r>
        </a:p>
        <a:p>
          <a:r>
            <a:rPr lang="en-AU" sz="1100" b="0" baseline="0">
              <a:solidFill>
                <a:schemeClr val="dk1"/>
              </a:solidFill>
              <a:effectLst/>
              <a:latin typeface="+mn-lt"/>
              <a:ea typeface="+mn-ea"/>
              <a:cs typeface="+mn-cs"/>
            </a:rPr>
            <a:t>All requests to change Second Specialisation must go through the Course Coordinator.</a:t>
          </a:r>
        </a:p>
        <a:p>
          <a:r>
            <a:rPr lang="en-AU" sz="1100" b="0"/>
            <a:t>If you wish to change Major you must re-apply for the course.</a:t>
          </a:r>
        </a:p>
        <a:p>
          <a:endParaRPr lang="en-AU" sz="1100" b="0"/>
        </a:p>
        <a:p>
          <a:r>
            <a:rPr lang="en-AU" sz="1100" b="1"/>
            <a:t>Placements</a:t>
          </a:r>
        </a:p>
        <a:p>
          <a:r>
            <a:rPr lang="en-AU" sz="1100" baseline="0">
              <a:solidFill>
                <a:schemeClr val="dk1"/>
              </a:solidFill>
              <a:effectLst/>
              <a:latin typeface="+mn-lt"/>
              <a:ea typeface="+mn-ea"/>
              <a:cs typeface="+mn-cs"/>
            </a:rPr>
            <a:t>Please note that there are specific requirements for undertaking each professional experience placement. Please refer to the placement FAQs for more information:</a:t>
          </a:r>
          <a:r>
            <a:rPr lang="en-AU" sz="1100" b="1">
              <a:solidFill>
                <a:schemeClr val="dk1"/>
              </a:solidFill>
              <a:effectLst/>
              <a:latin typeface="+mn-lt"/>
              <a:ea typeface="+mn-ea"/>
              <a:cs typeface="+mn-cs"/>
            </a:rPr>
            <a:t> </a:t>
          </a:r>
          <a:r>
            <a:rPr lang="en-AU" sz="1100" b="1">
              <a:solidFill>
                <a:srgbClr val="0070C0"/>
              </a:solidFill>
              <a:effectLst/>
              <a:latin typeface="+mn-lt"/>
              <a:ea typeface="+mn-ea"/>
              <a:cs typeface="+mn-cs"/>
            </a:rPr>
            <a:t>https://humanities.curtin.edu.au/industry/industry-partnerships/professional-experience/</a:t>
          </a:r>
          <a:endParaRPr lang="en-AU">
            <a:solidFill>
              <a:srgbClr val="0070C0"/>
            </a:solidFill>
            <a:effectLst/>
          </a:endParaRPr>
        </a:p>
        <a:p>
          <a:endParaRPr lang="en-AU" sz="1100" b="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285750</xdr:colOff>
      <xdr:row>0</xdr:row>
      <xdr:rowOff>76201</xdr:rowOff>
    </xdr:from>
    <xdr:to>
      <xdr:col>10</xdr:col>
      <xdr:colOff>343765</xdr:colOff>
      <xdr:row>0</xdr:row>
      <xdr:rowOff>376107</xdr:rowOff>
    </xdr:to>
    <xdr:pic>
      <xdr:nvPicPr>
        <xdr:cNvPr id="2" name="Picture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4543425" y="76201"/>
          <a:ext cx="1639165" cy="29990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12</xdr:col>
      <xdr:colOff>0</xdr:colOff>
      <xdr:row>3</xdr:row>
      <xdr:rowOff>0</xdr:rowOff>
    </xdr:from>
    <xdr:to>
      <xdr:col>23</xdr:col>
      <xdr:colOff>85725</xdr:colOff>
      <xdr:row>24</xdr:row>
      <xdr:rowOff>123826</xdr:rowOff>
    </xdr:to>
    <xdr:sp macro="" textlink="">
      <xdr:nvSpPr>
        <xdr:cNvPr id="3" name="TextBox 2"/>
        <xdr:cNvSpPr txBox="1"/>
      </xdr:nvSpPr>
      <xdr:spPr>
        <a:xfrm>
          <a:off x="7153275" y="876300"/>
          <a:ext cx="6791325" cy="466725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en-AU" sz="1000" b="1">
              <a:latin typeface="Segoe UI" panose="020B0502040204020203" pitchFamily="34" charset="0"/>
              <a:ea typeface="Segoe UI" panose="020B0502040204020203" pitchFamily="34" charset="0"/>
              <a:cs typeface="Segoe UI" panose="020B0502040204020203" pitchFamily="34" charset="0"/>
            </a:rPr>
            <a:t>Enrolment Guidelines</a:t>
          </a:r>
          <a:endParaRPr lang="en-AU" sz="1000">
            <a:effectLst/>
          </a:endParaRPr>
        </a:p>
        <a:p>
          <a:r>
            <a:rPr lang="en-AU" sz="1100">
              <a:solidFill>
                <a:schemeClr val="dk1"/>
              </a:solidFill>
              <a:effectLst/>
              <a:latin typeface="+mn-lt"/>
              <a:ea typeface="+mn-ea"/>
              <a:cs typeface="+mn-cs"/>
            </a:rPr>
            <a:t>Please use this Enrolment Planner to determine the order of study for full-time progression.  Please note that units</a:t>
          </a:r>
          <a:r>
            <a:rPr lang="en-AU" sz="1100" baseline="0">
              <a:solidFill>
                <a:schemeClr val="dk1"/>
              </a:solidFill>
              <a:effectLst/>
              <a:latin typeface="+mn-lt"/>
              <a:ea typeface="+mn-ea"/>
              <a:cs typeface="+mn-cs"/>
            </a:rPr>
            <a:t> </a:t>
          </a:r>
          <a:r>
            <a:rPr lang="en-AU" sz="1100">
              <a:solidFill>
                <a:schemeClr val="dk1"/>
              </a:solidFill>
              <a:effectLst/>
              <a:latin typeface="+mn-lt"/>
              <a:ea typeface="+mn-ea"/>
              <a:cs typeface="+mn-cs"/>
            </a:rPr>
            <a:t>are not available every semester, so it is important to review your enrolments to ensure they are correct. </a:t>
          </a:r>
          <a:endParaRPr lang="en-AU" sz="1000">
            <a:effectLst/>
          </a:endParaRPr>
        </a:p>
        <a:p>
          <a:r>
            <a:rPr lang="en-AU" sz="1100" b="0" i="0">
              <a:solidFill>
                <a:schemeClr val="dk1"/>
              </a:solidFill>
              <a:effectLst/>
              <a:latin typeface="+mn-lt"/>
              <a:ea typeface="+mn-ea"/>
              <a:cs typeface="+mn-cs"/>
            </a:rPr>
            <a:t>The</a:t>
          </a:r>
          <a:r>
            <a:rPr lang="en-AU" sz="1100" b="0" i="0" baseline="0">
              <a:solidFill>
                <a:schemeClr val="dk1"/>
              </a:solidFill>
              <a:effectLst/>
              <a:latin typeface="+mn-lt"/>
              <a:ea typeface="+mn-ea"/>
              <a:cs typeface="+mn-cs"/>
            </a:rPr>
            <a:t> standard f</a:t>
          </a:r>
          <a:r>
            <a:rPr lang="en-AU" sz="1100" b="0" i="0">
              <a:solidFill>
                <a:schemeClr val="dk1"/>
              </a:solidFill>
              <a:effectLst/>
              <a:latin typeface="+mn-lt"/>
              <a:ea typeface="+mn-ea"/>
              <a:cs typeface="+mn-cs"/>
            </a:rPr>
            <a:t>ull-time</a:t>
          </a:r>
          <a:r>
            <a:rPr lang="en-AU" sz="1100" b="0" i="0" baseline="0">
              <a:solidFill>
                <a:schemeClr val="dk1"/>
              </a:solidFill>
              <a:effectLst/>
              <a:latin typeface="+mn-lt"/>
              <a:ea typeface="+mn-ea"/>
              <a:cs typeface="+mn-cs"/>
            </a:rPr>
            <a:t> study load is four units per semester. </a:t>
          </a:r>
          <a:endParaRPr lang="en-AU" sz="1100">
            <a:solidFill>
              <a:schemeClr val="dk1"/>
            </a:solidFill>
            <a:effectLst/>
            <a:latin typeface="+mn-lt"/>
            <a:ea typeface="+mn-ea"/>
            <a:cs typeface="+mn-cs"/>
          </a:endParaRPr>
        </a:p>
        <a:p>
          <a:endParaRPr lang="en-AU" sz="1100">
            <a:solidFill>
              <a:schemeClr val="dk1"/>
            </a:solidFill>
            <a:effectLst/>
            <a:latin typeface="+mn-lt"/>
            <a:ea typeface="+mn-ea"/>
            <a:cs typeface="+mn-cs"/>
          </a:endParaRPr>
        </a:p>
        <a:p>
          <a:r>
            <a:rPr lang="en-AU" sz="1100" b="1">
              <a:solidFill>
                <a:schemeClr val="dk1"/>
              </a:solidFill>
              <a:effectLst/>
              <a:latin typeface="+mn-lt"/>
              <a:ea typeface="+mn-ea"/>
              <a:cs typeface="+mn-cs"/>
            </a:rPr>
            <a:t>Requests</a:t>
          </a:r>
          <a:r>
            <a:rPr lang="en-AU" sz="1100" b="1" baseline="0">
              <a:solidFill>
                <a:schemeClr val="dk1"/>
              </a:solidFill>
              <a:effectLst/>
              <a:latin typeface="+mn-lt"/>
              <a:ea typeface="+mn-ea"/>
              <a:cs typeface="+mn-cs"/>
            </a:rPr>
            <a:t> to change Major/Second specialisation.</a:t>
          </a:r>
        </a:p>
        <a:p>
          <a:r>
            <a:rPr lang="en-AU" sz="1100" b="0" baseline="0">
              <a:solidFill>
                <a:schemeClr val="dk1"/>
              </a:solidFill>
              <a:effectLst/>
              <a:latin typeface="+mn-lt"/>
              <a:ea typeface="+mn-ea"/>
              <a:cs typeface="+mn-cs"/>
            </a:rPr>
            <a:t>All requests to change Second Specialisation must go through the Course Coordinator.</a:t>
          </a:r>
        </a:p>
        <a:p>
          <a:r>
            <a:rPr lang="en-AU" sz="1100" b="0"/>
            <a:t>If you wish to change Major you must re-apply for the course.</a:t>
          </a:r>
        </a:p>
        <a:p>
          <a:endParaRPr lang="en-AU" sz="1100" b="0"/>
        </a:p>
        <a:p>
          <a:r>
            <a:rPr lang="en-AU" sz="1100" b="1"/>
            <a:t>Placements</a:t>
          </a:r>
        </a:p>
        <a:p>
          <a:r>
            <a:rPr lang="en-AU" sz="1100" baseline="0">
              <a:solidFill>
                <a:schemeClr val="dk1"/>
              </a:solidFill>
              <a:effectLst/>
              <a:latin typeface="+mn-lt"/>
              <a:ea typeface="+mn-ea"/>
              <a:cs typeface="+mn-cs"/>
            </a:rPr>
            <a:t>Please note that there are specific requirements for undertaking each professional experience placement. Please refer to the placement FAQs for more information:</a:t>
          </a:r>
          <a:r>
            <a:rPr lang="en-AU" sz="1100" b="1">
              <a:solidFill>
                <a:schemeClr val="dk1"/>
              </a:solidFill>
              <a:effectLst/>
              <a:latin typeface="+mn-lt"/>
              <a:ea typeface="+mn-ea"/>
              <a:cs typeface="+mn-cs"/>
            </a:rPr>
            <a:t> </a:t>
          </a:r>
          <a:r>
            <a:rPr lang="en-AU" sz="1100" b="1">
              <a:solidFill>
                <a:srgbClr val="0070C0"/>
              </a:solidFill>
              <a:effectLst/>
              <a:latin typeface="+mn-lt"/>
              <a:ea typeface="+mn-ea"/>
              <a:cs typeface="+mn-cs"/>
            </a:rPr>
            <a:t>https://humanities.curtin.edu.au/industry/industry-partnerships/professional-experience/</a:t>
          </a:r>
          <a:endParaRPr lang="en-AU">
            <a:solidFill>
              <a:srgbClr val="0070C0"/>
            </a:solidFill>
            <a:effectLst/>
          </a:endParaRPr>
        </a:p>
        <a:p>
          <a:endParaRPr lang="en-AU" sz="1100" b="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259182H\Google%20Drive\Work%20Bag\Study%20Planners\Enrolment%20Planner%20PrimaryECE%20OU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NR Planner"/>
      <sheetName val="Courses and unitsets"/>
      <sheetName val="OUA Handbook"/>
      <sheetName val="Int Handbook"/>
    </sheetNames>
    <sheetDataSet>
      <sheetData sheetId="0"/>
      <sheetData sheetId="1">
        <row r="1">
          <cell r="D1" t="str">
            <v>ECE2015</v>
          </cell>
        </row>
      </sheetData>
      <sheetData sheetId="2">
        <row r="1">
          <cell r="A1" t="str">
            <v>Study Package Availability Search</v>
          </cell>
        </row>
      </sheetData>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7"/>
  <sheetViews>
    <sheetView showGridLines="0" tabSelected="1" zoomScaleNormal="100" workbookViewId="0">
      <selection activeCell="O2" sqref="O2"/>
    </sheetView>
  </sheetViews>
  <sheetFormatPr defaultColWidth="9.140625" defaultRowHeight="14.25" x14ac:dyDescent="0.2"/>
  <cols>
    <col min="1" max="1" width="10.140625" style="165" customWidth="1"/>
    <col min="2" max="2" width="3" style="165" customWidth="1"/>
    <col min="3" max="3" width="7.7109375" style="165" customWidth="1"/>
    <col min="4" max="4" width="15.7109375" style="165" customWidth="1"/>
    <col min="5" max="5" width="6.7109375" style="165" customWidth="1"/>
    <col min="6" max="6" width="10.140625" style="165" customWidth="1"/>
    <col min="7" max="7" width="10.42578125" style="165" customWidth="1"/>
    <col min="8" max="8" width="12.7109375" style="165" customWidth="1"/>
    <col min="9" max="9" width="5.7109375" style="165" customWidth="1"/>
    <col min="10" max="10" width="5.28515625" style="165" bestFit="1" customWidth="1"/>
    <col min="11" max="11" width="9.7109375" style="165" customWidth="1"/>
    <col min="12" max="12" width="10" style="165" customWidth="1"/>
    <col min="13" max="15" width="9.140625" style="203"/>
    <col min="16" max="16384" width="9.140625" style="165"/>
  </cols>
  <sheetData>
    <row r="1" spans="1:15" ht="35.1" customHeight="1" x14ac:dyDescent="0.2">
      <c r="A1" s="279" t="s">
        <v>0</v>
      </c>
      <c r="B1" s="279"/>
      <c r="C1" s="279"/>
      <c r="D1" s="279"/>
      <c r="E1" s="279"/>
      <c r="F1" s="279"/>
      <c r="G1" s="279"/>
      <c r="H1" s="279"/>
      <c r="I1" s="279"/>
      <c r="J1" s="279"/>
      <c r="K1" s="279"/>
      <c r="L1" s="202"/>
    </row>
    <row r="2" spans="1:15" s="166" customFormat="1" ht="16.5" customHeight="1" x14ac:dyDescent="0.3">
      <c r="A2" s="194"/>
      <c r="B2" s="280"/>
      <c r="C2" s="280"/>
      <c r="D2" s="281" t="s">
        <v>1</v>
      </c>
      <c r="E2" s="281"/>
      <c r="F2" s="281"/>
      <c r="G2" s="281"/>
      <c r="H2" s="281"/>
      <c r="I2" s="284" t="str">
        <f>VLOOKUP(F4,Majors,2,FALSE)</f>
        <v>NIL</v>
      </c>
      <c r="J2" s="284"/>
      <c r="K2" s="224" t="e">
        <f>VLOOKUP(I4,SecSpec,4,FALSE)</f>
        <v>#N/A</v>
      </c>
      <c r="L2" s="204"/>
      <c r="M2" s="205"/>
      <c r="N2" s="205"/>
      <c r="O2" s="205"/>
    </row>
    <row r="3" spans="1:15" s="169" customFormat="1" ht="18" customHeight="1" x14ac:dyDescent="0.25">
      <c r="A3" s="196" t="s">
        <v>2</v>
      </c>
      <c r="B3" s="197" t="s">
        <v>214</v>
      </c>
      <c r="C3" s="197"/>
      <c r="D3" s="197"/>
      <c r="E3" s="198"/>
      <c r="F3" s="199"/>
      <c r="G3" s="196"/>
      <c r="H3" s="199"/>
      <c r="I3" s="196"/>
      <c r="J3" s="200"/>
      <c r="K3" s="201"/>
      <c r="L3" s="206"/>
      <c r="M3" s="207"/>
      <c r="N3" s="207"/>
      <c r="O3" s="207"/>
    </row>
    <row r="4" spans="1:15" s="169" customFormat="1" ht="24.95" customHeight="1" x14ac:dyDescent="0.25">
      <c r="A4" s="167"/>
      <c r="B4" s="171"/>
      <c r="C4" s="170"/>
      <c r="D4" s="172"/>
      <c r="E4" s="168" t="s">
        <v>26</v>
      </c>
      <c r="F4" s="286" t="s">
        <v>45</v>
      </c>
      <c r="G4" s="286"/>
      <c r="H4" s="173" t="s">
        <v>28</v>
      </c>
      <c r="I4" s="285" t="s">
        <v>72</v>
      </c>
      <c r="J4" s="285"/>
      <c r="K4" s="285"/>
      <c r="L4" s="206"/>
      <c r="M4" s="207"/>
      <c r="N4" s="207"/>
      <c r="O4" s="207"/>
    </row>
    <row r="5" spans="1:15" s="178" customFormat="1" ht="14.1" customHeight="1" x14ac:dyDescent="0.25">
      <c r="A5" s="174" t="s">
        <v>3</v>
      </c>
      <c r="B5" s="175"/>
      <c r="C5" s="176"/>
      <c r="D5" s="176"/>
      <c r="E5" s="176"/>
      <c r="F5" s="176"/>
      <c r="G5" s="176"/>
      <c r="H5" s="177" t="s">
        <v>4</v>
      </c>
      <c r="I5" s="177" t="s">
        <v>5</v>
      </c>
      <c r="J5" s="267" t="s">
        <v>92</v>
      </c>
      <c r="K5" s="268"/>
      <c r="L5" s="208"/>
      <c r="M5" s="209"/>
      <c r="N5" s="209"/>
      <c r="O5" s="209"/>
    </row>
    <row r="6" spans="1:15" s="179" customFormat="1" ht="20.100000000000001" customHeight="1" x14ac:dyDescent="0.15">
      <c r="A6" s="287" t="s">
        <v>75</v>
      </c>
      <c r="B6" s="288"/>
      <c r="C6" s="288"/>
      <c r="D6" s="288"/>
      <c r="E6" s="288"/>
      <c r="F6" s="288"/>
      <c r="G6" s="288"/>
      <c r="H6" s="225" t="str">
        <f>VLOOKUP(A6,Prereq,3,FALSE)</f>
        <v>NIL</v>
      </c>
      <c r="I6" s="227">
        <v>25</v>
      </c>
      <c r="J6" s="282"/>
      <c r="K6" s="283"/>
      <c r="L6" s="210"/>
      <c r="M6" s="211"/>
      <c r="N6" s="211"/>
      <c r="O6" s="211"/>
    </row>
    <row r="7" spans="1:15" s="179" customFormat="1" ht="20.100000000000001" customHeight="1" x14ac:dyDescent="0.15">
      <c r="A7" s="261" t="s">
        <v>76</v>
      </c>
      <c r="B7" s="262"/>
      <c r="C7" s="262"/>
      <c r="D7" s="262"/>
      <c r="E7" s="262"/>
      <c r="F7" s="262"/>
      <c r="G7" s="262"/>
      <c r="H7" s="225" t="str">
        <f>VLOOKUP(A7,Prereq,3,FALSE)</f>
        <v>NIL</v>
      </c>
      <c r="I7" s="227">
        <v>25</v>
      </c>
      <c r="J7" s="269"/>
      <c r="K7" s="270"/>
      <c r="L7" s="210"/>
      <c r="M7" s="211"/>
      <c r="N7" s="211"/>
      <c r="O7" s="211"/>
    </row>
    <row r="8" spans="1:15" s="179" customFormat="1" ht="20.100000000000001" customHeight="1" x14ac:dyDescent="0.15">
      <c r="A8" s="261" t="s">
        <v>77</v>
      </c>
      <c r="B8" s="262"/>
      <c r="C8" s="262"/>
      <c r="D8" s="262"/>
      <c r="E8" s="262"/>
      <c r="F8" s="262"/>
      <c r="G8" s="262"/>
      <c r="H8" s="225" t="str">
        <f>VLOOKUP(A8,Prereq,3,FALSE)</f>
        <v>NIL</v>
      </c>
      <c r="I8" s="227">
        <v>25</v>
      </c>
      <c r="J8" s="269"/>
      <c r="K8" s="270"/>
      <c r="L8" s="210"/>
      <c r="M8" s="211"/>
      <c r="N8" s="211"/>
      <c r="O8" s="211"/>
    </row>
    <row r="9" spans="1:15" s="179" customFormat="1" ht="20.100000000000001" customHeight="1" x14ac:dyDescent="0.15">
      <c r="A9" s="275" t="s">
        <v>78</v>
      </c>
      <c r="B9" s="276"/>
      <c r="C9" s="276"/>
      <c r="D9" s="276"/>
      <c r="E9" s="276"/>
      <c r="F9" s="276"/>
      <c r="G9" s="276"/>
      <c r="H9" s="225" t="str">
        <f>VLOOKUP(A9,Prereq,3,FALSE)</f>
        <v>NIL</v>
      </c>
      <c r="I9" s="229">
        <v>25</v>
      </c>
      <c r="J9" s="269"/>
      <c r="K9" s="270"/>
      <c r="L9" s="210"/>
      <c r="M9" s="211"/>
      <c r="N9" s="211"/>
      <c r="O9" s="211"/>
    </row>
    <row r="10" spans="1:15" s="179" customFormat="1" ht="5.0999999999999996" customHeight="1" x14ac:dyDescent="0.15">
      <c r="A10" s="243"/>
      <c r="B10" s="244"/>
      <c r="C10" s="245"/>
      <c r="D10" s="245"/>
      <c r="E10" s="245"/>
      <c r="F10" s="245"/>
      <c r="G10" s="245"/>
      <c r="H10" s="226"/>
      <c r="I10" s="230"/>
      <c r="J10" s="212"/>
      <c r="K10" s="213"/>
      <c r="L10" s="210"/>
      <c r="M10" s="211"/>
      <c r="N10" s="211"/>
      <c r="O10" s="211"/>
    </row>
    <row r="11" spans="1:15" s="179" customFormat="1" ht="20.100000000000001" customHeight="1" x14ac:dyDescent="0.15">
      <c r="A11" s="277" t="s">
        <v>79</v>
      </c>
      <c r="B11" s="278"/>
      <c r="C11" s="278"/>
      <c r="D11" s="278"/>
      <c r="E11" s="278"/>
      <c r="F11" s="278"/>
      <c r="G11" s="278"/>
      <c r="H11" s="225" t="str">
        <f>VLOOKUP(A11,Prereq,3,FALSE)</f>
        <v>NIL</v>
      </c>
      <c r="I11" s="231">
        <v>25</v>
      </c>
      <c r="J11" s="273"/>
      <c r="K11" s="274"/>
      <c r="L11" s="210"/>
      <c r="M11" s="211"/>
      <c r="N11" s="211"/>
      <c r="O11" s="211"/>
    </row>
    <row r="12" spans="1:15" s="185" customFormat="1" ht="20.100000000000001" customHeight="1" x14ac:dyDescent="0.15">
      <c r="A12" s="255" t="e">
        <f>HLOOKUP(I2,MajorUnits,2,FALSE)</f>
        <v>#N/A</v>
      </c>
      <c r="B12" s="256"/>
      <c r="C12" s="256"/>
      <c r="D12" s="256"/>
      <c r="E12" s="256"/>
      <c r="F12" s="256"/>
      <c r="G12" s="256"/>
      <c r="H12" s="225" t="e">
        <f>VLOOKUP(A12,Prereq,3,FALSE)</f>
        <v>#N/A</v>
      </c>
      <c r="I12" s="232">
        <v>25</v>
      </c>
      <c r="J12" s="271"/>
      <c r="K12" s="272"/>
      <c r="L12" s="214"/>
      <c r="M12" s="215"/>
      <c r="N12" s="215"/>
      <c r="O12" s="215"/>
    </row>
    <row r="13" spans="1:15" s="185" customFormat="1" ht="20.100000000000001" customHeight="1" x14ac:dyDescent="0.15">
      <c r="A13" s="251" t="e">
        <f>HLOOKUP(K2,SecSpecUnits,2,FALSE)</f>
        <v>#N/A</v>
      </c>
      <c r="B13" s="252"/>
      <c r="C13" s="252"/>
      <c r="D13" s="252"/>
      <c r="E13" s="252"/>
      <c r="F13" s="252"/>
      <c r="G13" s="252"/>
      <c r="H13" s="225" t="e">
        <f>VLOOKUP(A13,Prereq,3,FALSE)</f>
        <v>#N/A</v>
      </c>
      <c r="I13" s="227">
        <v>25</v>
      </c>
      <c r="J13" s="271"/>
      <c r="K13" s="272"/>
      <c r="L13" s="214"/>
      <c r="M13" s="215"/>
      <c r="N13" s="215"/>
      <c r="O13" s="215"/>
    </row>
    <row r="14" spans="1:15" s="185" customFormat="1" ht="20.100000000000001" customHeight="1" x14ac:dyDescent="0.15">
      <c r="A14" s="261" t="s">
        <v>80</v>
      </c>
      <c r="B14" s="262"/>
      <c r="C14" s="262"/>
      <c r="D14" s="262"/>
      <c r="E14" s="262"/>
      <c r="F14" s="262"/>
      <c r="G14" s="262"/>
      <c r="H14" s="225" t="str">
        <f>VLOOKUP(A14,Prereq,3,FALSE)</f>
        <v>EDUC1021 and 50CP</v>
      </c>
      <c r="I14" s="227">
        <v>25</v>
      </c>
      <c r="J14" s="271"/>
      <c r="K14" s="272"/>
      <c r="L14" s="214"/>
      <c r="M14" s="215"/>
      <c r="N14" s="215"/>
      <c r="O14" s="215"/>
    </row>
    <row r="15" spans="1:15" s="185" customFormat="1" ht="5.0999999999999996" customHeight="1" x14ac:dyDescent="0.15">
      <c r="A15" s="233"/>
      <c r="B15" s="233"/>
      <c r="C15" s="233"/>
      <c r="D15" s="233"/>
      <c r="E15" s="233"/>
      <c r="F15" s="233"/>
      <c r="G15" s="233"/>
      <c r="H15" s="227"/>
      <c r="I15" s="233"/>
      <c r="L15" s="214"/>
      <c r="M15" s="215"/>
      <c r="N15" s="215"/>
      <c r="O15" s="215"/>
    </row>
    <row r="16" spans="1:15" s="178" customFormat="1" ht="14.1" customHeight="1" x14ac:dyDescent="0.25">
      <c r="A16" s="246" t="s">
        <v>6</v>
      </c>
      <c r="B16" s="247"/>
      <c r="C16" s="248"/>
      <c r="D16" s="248"/>
      <c r="E16" s="248"/>
      <c r="F16" s="248"/>
      <c r="G16" s="248"/>
      <c r="H16" s="228" t="s">
        <v>4</v>
      </c>
      <c r="I16" s="228" t="s">
        <v>5</v>
      </c>
      <c r="J16" s="267" t="s">
        <v>92</v>
      </c>
      <c r="K16" s="268"/>
      <c r="L16" s="208"/>
      <c r="M16" s="209"/>
      <c r="N16" s="209"/>
      <c r="O16" s="209"/>
    </row>
    <row r="17" spans="1:15" s="179" customFormat="1" ht="20.100000000000001" customHeight="1" x14ac:dyDescent="0.15">
      <c r="A17" s="255" t="e">
        <f>HLOOKUP(I2,MajorUnits,3,FALSE)</f>
        <v>#N/A</v>
      </c>
      <c r="B17" s="256"/>
      <c r="C17" s="256"/>
      <c r="D17" s="256"/>
      <c r="E17" s="256"/>
      <c r="F17" s="256"/>
      <c r="G17" s="256"/>
      <c r="H17" s="225" t="e">
        <f>VLOOKUP(A17,Prereq,3,FALSE)</f>
        <v>#N/A</v>
      </c>
      <c r="I17" s="227">
        <v>25</v>
      </c>
      <c r="J17" s="263"/>
      <c r="K17" s="264"/>
      <c r="L17" s="216"/>
      <c r="M17" s="211"/>
      <c r="N17" s="211"/>
      <c r="O17" s="211"/>
    </row>
    <row r="18" spans="1:15" s="179" customFormat="1" ht="20.100000000000001" customHeight="1" x14ac:dyDescent="0.15">
      <c r="A18" s="255" t="e">
        <f>HLOOKUP(I2,MajorUnits,4,FALSE)</f>
        <v>#N/A</v>
      </c>
      <c r="B18" s="256"/>
      <c r="C18" s="256"/>
      <c r="D18" s="256"/>
      <c r="E18" s="256"/>
      <c r="F18" s="256"/>
      <c r="G18" s="256"/>
      <c r="H18" s="225" t="e">
        <f>VLOOKUP(A18,Prereq,3,FALSE)</f>
        <v>#N/A</v>
      </c>
      <c r="I18" s="227">
        <v>25</v>
      </c>
      <c r="J18" s="289"/>
      <c r="K18" s="290"/>
      <c r="L18" s="216"/>
      <c r="M18" s="211"/>
      <c r="N18" s="211"/>
      <c r="O18" s="211"/>
    </row>
    <row r="19" spans="1:15" s="179" customFormat="1" ht="20.100000000000001" customHeight="1" x14ac:dyDescent="0.15">
      <c r="A19" s="257" t="e">
        <f>HLOOKUP(K2,SecSpecUnits,3,FALSE)</f>
        <v>#N/A</v>
      </c>
      <c r="B19" s="258"/>
      <c r="C19" s="258"/>
      <c r="D19" s="258"/>
      <c r="E19" s="258"/>
      <c r="F19" s="258"/>
      <c r="G19" s="258"/>
      <c r="H19" s="225" t="e">
        <f>VLOOKUP(A19,Prereq,3,FALSE)</f>
        <v>#N/A</v>
      </c>
      <c r="I19" s="227">
        <v>25</v>
      </c>
      <c r="J19" s="265"/>
      <c r="K19" s="266"/>
      <c r="L19" s="216"/>
      <c r="M19" s="211"/>
      <c r="N19" s="211"/>
      <c r="O19" s="211"/>
    </row>
    <row r="20" spans="1:15" s="179" customFormat="1" ht="20.100000000000001" customHeight="1" x14ac:dyDescent="0.15">
      <c r="A20" s="259" t="s">
        <v>91</v>
      </c>
      <c r="B20" s="260"/>
      <c r="C20" s="260"/>
      <c r="D20" s="260"/>
      <c r="E20" s="260"/>
      <c r="F20" s="260"/>
      <c r="G20" s="260"/>
      <c r="H20" s="225" t="str">
        <f>VLOOKUP(A20,Prereq,3,FALSE)</f>
        <v>EDUC1017 and EDSC1011</v>
      </c>
      <c r="I20" s="234">
        <v>25</v>
      </c>
      <c r="J20" s="265"/>
      <c r="K20" s="266"/>
      <c r="L20" s="216"/>
      <c r="M20" s="211"/>
      <c r="N20" s="211"/>
      <c r="O20" s="211"/>
    </row>
    <row r="21" spans="1:15" s="179" customFormat="1" ht="5.0999999999999996" customHeight="1" x14ac:dyDescent="0.15">
      <c r="A21" s="249"/>
      <c r="B21" s="250"/>
      <c r="C21" s="242"/>
      <c r="D21" s="242"/>
      <c r="E21" s="242"/>
      <c r="F21" s="242"/>
      <c r="G21" s="242"/>
      <c r="H21" s="226"/>
      <c r="I21" s="235"/>
      <c r="J21" s="189"/>
      <c r="K21" s="190"/>
      <c r="L21" s="210"/>
      <c r="M21" s="211"/>
      <c r="N21" s="211"/>
      <c r="O21" s="211"/>
    </row>
    <row r="22" spans="1:15" s="179" customFormat="1" ht="20.100000000000001" customHeight="1" x14ac:dyDescent="0.15">
      <c r="A22" s="255" t="e">
        <f>HLOOKUP(I2,MajorUnits,5,FALSE)</f>
        <v>#N/A</v>
      </c>
      <c r="B22" s="256"/>
      <c r="C22" s="256"/>
      <c r="D22" s="256"/>
      <c r="E22" s="256"/>
      <c r="F22" s="256"/>
      <c r="G22" s="256"/>
      <c r="H22" s="225" t="e">
        <f>VLOOKUP(A22,Prereq,3,FALSE)</f>
        <v>#N/A</v>
      </c>
      <c r="I22" s="232">
        <v>25</v>
      </c>
      <c r="J22" s="265"/>
      <c r="K22" s="266"/>
      <c r="L22" s="210"/>
      <c r="M22" s="211"/>
      <c r="N22" s="211"/>
      <c r="O22" s="211"/>
    </row>
    <row r="23" spans="1:15" s="179" customFormat="1" ht="20.100000000000001" customHeight="1" x14ac:dyDescent="0.15">
      <c r="A23" s="257" t="e">
        <f>HLOOKUP(K2,SecSpecUnits,4,FALSE)</f>
        <v>#N/A</v>
      </c>
      <c r="B23" s="258"/>
      <c r="C23" s="258"/>
      <c r="D23" s="258"/>
      <c r="E23" s="258"/>
      <c r="F23" s="258"/>
      <c r="G23" s="258"/>
      <c r="H23" s="225" t="e">
        <f>VLOOKUP(A23,Prereq,3,FALSE)</f>
        <v>#N/A</v>
      </c>
      <c r="I23" s="227">
        <v>25</v>
      </c>
      <c r="J23" s="265"/>
      <c r="K23" s="266"/>
      <c r="L23" s="210"/>
      <c r="M23" s="211"/>
      <c r="N23" s="211"/>
      <c r="O23" s="211"/>
    </row>
    <row r="24" spans="1:15" s="185" customFormat="1" ht="20.100000000000001" customHeight="1" x14ac:dyDescent="0.15">
      <c r="A24" s="255" t="e">
        <f>HLOOKUP(I2,MajorUnits,6,FALSE)</f>
        <v>#N/A</v>
      </c>
      <c r="B24" s="256"/>
      <c r="C24" s="256"/>
      <c r="D24" s="256"/>
      <c r="E24" s="256"/>
      <c r="F24" s="256"/>
      <c r="G24" s="256"/>
      <c r="H24" s="225" t="e">
        <f>VLOOKUP(A24,Prereq,3,FALSE)</f>
        <v>#N/A</v>
      </c>
      <c r="I24" s="227">
        <v>25</v>
      </c>
      <c r="J24" s="265"/>
      <c r="K24" s="266"/>
      <c r="L24" s="214"/>
      <c r="M24" s="215"/>
      <c r="N24" s="215"/>
      <c r="O24" s="215"/>
    </row>
    <row r="25" spans="1:15" s="185" customFormat="1" ht="20.100000000000001" customHeight="1" x14ac:dyDescent="0.15">
      <c r="A25" s="253" t="s">
        <v>171</v>
      </c>
      <c r="B25" s="254"/>
      <c r="C25" s="254"/>
      <c r="D25" s="254"/>
      <c r="E25" s="254"/>
      <c r="F25" s="254"/>
      <c r="G25" s="254"/>
      <c r="H25" s="225" t="str">
        <f>VLOOKUP(A25,Prereq,3,FALSE)</f>
        <v>EDC2008</v>
      </c>
      <c r="I25" s="227">
        <v>25</v>
      </c>
      <c r="J25" s="265"/>
      <c r="K25" s="266"/>
      <c r="L25" s="214"/>
      <c r="M25" s="215"/>
      <c r="N25" s="215"/>
      <c r="O25" s="215"/>
    </row>
    <row r="26" spans="1:15" s="185" customFormat="1" ht="5.0999999999999996" customHeight="1" x14ac:dyDescent="0.15">
      <c r="A26" s="233"/>
      <c r="B26" s="233"/>
      <c r="C26" s="233"/>
      <c r="D26" s="233"/>
      <c r="E26" s="233"/>
      <c r="F26" s="233"/>
      <c r="G26" s="233"/>
      <c r="H26" s="227"/>
      <c r="I26" s="233"/>
      <c r="L26" s="214"/>
      <c r="M26" s="215"/>
      <c r="N26" s="215"/>
      <c r="O26" s="215"/>
    </row>
    <row r="27" spans="1:15" s="178" customFormat="1" ht="14.1" customHeight="1" x14ac:dyDescent="0.25">
      <c r="A27" s="246" t="s">
        <v>7</v>
      </c>
      <c r="B27" s="247"/>
      <c r="C27" s="248"/>
      <c r="D27" s="248"/>
      <c r="E27" s="248"/>
      <c r="F27" s="248"/>
      <c r="G27" s="248"/>
      <c r="H27" s="228" t="s">
        <v>4</v>
      </c>
      <c r="I27" s="228" t="s">
        <v>5</v>
      </c>
      <c r="J27" s="267" t="s">
        <v>92</v>
      </c>
      <c r="K27" s="268"/>
      <c r="L27" s="208"/>
      <c r="M27" s="209"/>
      <c r="N27" s="209"/>
      <c r="O27" s="209"/>
    </row>
    <row r="28" spans="1:15" s="179" customFormat="1" ht="20.100000000000001" customHeight="1" x14ac:dyDescent="0.15">
      <c r="A28" s="255" t="e">
        <f>HLOOKUP(I2,MajorUnits,7,FALSE)</f>
        <v>#N/A</v>
      </c>
      <c r="B28" s="256"/>
      <c r="C28" s="256"/>
      <c r="D28" s="256"/>
      <c r="E28" s="256"/>
      <c r="F28" s="256"/>
      <c r="G28" s="256"/>
      <c r="H28" s="225" t="e">
        <f>VLOOKUP(A28,Prereq,3,FALSE)</f>
        <v>#N/A</v>
      </c>
      <c r="I28" s="227">
        <v>25</v>
      </c>
      <c r="J28" s="263"/>
      <c r="K28" s="264"/>
      <c r="L28" s="216"/>
      <c r="M28" s="211"/>
      <c r="N28" s="211"/>
      <c r="O28" s="211"/>
    </row>
    <row r="29" spans="1:15" s="179" customFormat="1" ht="20.100000000000001" customHeight="1" x14ac:dyDescent="0.15">
      <c r="A29" s="257" t="e">
        <f>HLOOKUP(K2,SecSpecUnits,5,FALSE)</f>
        <v>#N/A</v>
      </c>
      <c r="B29" s="258"/>
      <c r="C29" s="258"/>
      <c r="D29" s="258"/>
      <c r="E29" s="258"/>
      <c r="F29" s="258"/>
      <c r="G29" s="258"/>
      <c r="H29" s="225" t="e">
        <f>VLOOKUP(A29,Prereq,3,FALSE)</f>
        <v>#N/A</v>
      </c>
      <c r="I29" s="227">
        <v>25</v>
      </c>
      <c r="J29" s="289"/>
      <c r="K29" s="290"/>
      <c r="L29" s="216"/>
      <c r="M29" s="211"/>
      <c r="N29" s="211"/>
      <c r="O29" s="211"/>
    </row>
    <row r="30" spans="1:15" s="179" customFormat="1" ht="20.100000000000001" customHeight="1" x14ac:dyDescent="0.15">
      <c r="A30" s="259" t="s">
        <v>81</v>
      </c>
      <c r="B30" s="260"/>
      <c r="C30" s="260"/>
      <c r="D30" s="260"/>
      <c r="E30" s="260"/>
      <c r="F30" s="260"/>
      <c r="G30" s="260"/>
      <c r="H30" s="225" t="str">
        <f>VLOOKUP(A30,Prereq,3,FALSE)</f>
        <v>NIL</v>
      </c>
      <c r="I30" s="227">
        <v>25</v>
      </c>
      <c r="J30" s="265"/>
      <c r="K30" s="266"/>
      <c r="L30" s="217"/>
      <c r="M30" s="211"/>
      <c r="N30" s="211"/>
      <c r="O30" s="211"/>
    </row>
    <row r="31" spans="1:15" s="179" customFormat="1" ht="20.100000000000001" customHeight="1" x14ac:dyDescent="0.15">
      <c r="A31" s="257" t="e">
        <f>HLOOKUP(K2,SecSpecUnits,6,FALSE)</f>
        <v>#N/A</v>
      </c>
      <c r="B31" s="258"/>
      <c r="C31" s="258"/>
      <c r="D31" s="258"/>
      <c r="E31" s="258"/>
      <c r="F31" s="258"/>
      <c r="G31" s="258"/>
      <c r="H31" s="225" t="e">
        <f>VLOOKUP(A31,Prereq,3,FALSE)</f>
        <v>#N/A</v>
      </c>
      <c r="I31" s="234">
        <v>25</v>
      </c>
      <c r="J31" s="265"/>
      <c r="K31" s="266"/>
      <c r="L31" s="217"/>
      <c r="M31" s="211"/>
      <c r="N31" s="211"/>
      <c r="O31" s="211"/>
    </row>
    <row r="32" spans="1:15" s="179" customFormat="1" ht="5.0999999999999996" customHeight="1" x14ac:dyDescent="0.15">
      <c r="A32" s="249"/>
      <c r="B32" s="250"/>
      <c r="C32" s="242"/>
      <c r="D32" s="242"/>
      <c r="E32" s="242"/>
      <c r="F32" s="242"/>
      <c r="G32" s="242"/>
      <c r="H32" s="226"/>
      <c r="I32" s="235"/>
      <c r="J32" s="189"/>
      <c r="K32" s="190"/>
      <c r="L32" s="218"/>
      <c r="M32" s="211"/>
      <c r="N32" s="211"/>
      <c r="O32" s="211"/>
    </row>
    <row r="33" spans="1:15" s="185" customFormat="1" ht="20.100000000000001" customHeight="1" x14ac:dyDescent="0.15">
      <c r="A33" s="259" t="s">
        <v>82</v>
      </c>
      <c r="B33" s="260"/>
      <c r="C33" s="260"/>
      <c r="D33" s="260"/>
      <c r="E33" s="260"/>
      <c r="F33" s="260"/>
      <c r="G33" s="260"/>
      <c r="H33" s="225" t="str">
        <f>VLOOKUP(A33,Prereq,3,FALSE)</f>
        <v>Please check Handbook</v>
      </c>
      <c r="I33" s="232">
        <v>25</v>
      </c>
      <c r="J33" s="265"/>
      <c r="K33" s="266"/>
      <c r="L33" s="219"/>
      <c r="M33" s="215"/>
      <c r="N33" s="215"/>
      <c r="O33" s="215"/>
    </row>
    <row r="34" spans="1:15" s="185" customFormat="1" ht="20.100000000000001" customHeight="1" x14ac:dyDescent="0.15">
      <c r="A34" s="259" t="s">
        <v>83</v>
      </c>
      <c r="B34" s="260"/>
      <c r="C34" s="260"/>
      <c r="D34" s="260"/>
      <c r="E34" s="260"/>
      <c r="F34" s="260"/>
      <c r="G34" s="260"/>
      <c r="H34" s="225" t="str">
        <f>VLOOKUP(A34,Prereq,3,FALSE)</f>
        <v>EDSC2009 + C&amp;I Senior</v>
      </c>
      <c r="I34" s="227">
        <v>25</v>
      </c>
      <c r="J34" s="265"/>
      <c r="K34" s="266"/>
      <c r="L34" s="219"/>
      <c r="M34" s="215"/>
      <c r="N34" s="215"/>
      <c r="O34" s="215"/>
    </row>
    <row r="35" spans="1:15" s="185" customFormat="1" ht="20.100000000000001" customHeight="1" x14ac:dyDescent="0.15">
      <c r="A35" s="255" t="e">
        <f>HLOOKUP(I2,MajorUnits,8,FALSE)</f>
        <v>#N/A</v>
      </c>
      <c r="B35" s="256"/>
      <c r="C35" s="256"/>
      <c r="D35" s="256"/>
      <c r="E35" s="256"/>
      <c r="F35" s="256"/>
      <c r="G35" s="256"/>
      <c r="H35" s="225" t="e">
        <f>VLOOKUP(A35,Prereq,3,FALSE)</f>
        <v>#N/A</v>
      </c>
      <c r="I35" s="227">
        <v>25</v>
      </c>
      <c r="J35" s="265"/>
      <c r="K35" s="266"/>
      <c r="L35" s="219"/>
      <c r="M35" s="215"/>
      <c r="N35" s="215"/>
      <c r="O35" s="215"/>
    </row>
    <row r="36" spans="1:15" s="185" customFormat="1" ht="20.100000000000001" customHeight="1" x14ac:dyDescent="0.15">
      <c r="A36" s="291" t="e">
        <f>HLOOKUP(K2,SecSpecUnits,7,FALSE)</f>
        <v>#N/A</v>
      </c>
      <c r="B36" s="292"/>
      <c r="C36" s="292"/>
      <c r="D36" s="292"/>
      <c r="E36" s="292"/>
      <c r="F36" s="292"/>
      <c r="G36" s="292"/>
      <c r="H36" s="225" t="e">
        <f>VLOOKUP(A36,Prereq,3,FALSE)</f>
        <v>#N/A</v>
      </c>
      <c r="I36" s="236">
        <v>25</v>
      </c>
      <c r="J36" s="265"/>
      <c r="K36" s="266"/>
      <c r="L36" s="219"/>
      <c r="M36" s="215"/>
      <c r="N36" s="215"/>
      <c r="O36" s="215"/>
    </row>
    <row r="37" spans="1:15" s="185" customFormat="1" ht="5.0999999999999996" customHeight="1" x14ac:dyDescent="0.15">
      <c r="A37" s="233"/>
      <c r="B37" s="233"/>
      <c r="C37" s="233"/>
      <c r="D37" s="233"/>
      <c r="E37" s="233"/>
      <c r="F37" s="233"/>
      <c r="G37" s="233"/>
      <c r="H37" s="227"/>
      <c r="I37" s="233"/>
      <c r="L37" s="219"/>
      <c r="M37" s="215"/>
      <c r="N37" s="215"/>
      <c r="O37" s="215"/>
    </row>
    <row r="38" spans="1:15" s="178" customFormat="1" ht="14.1" customHeight="1" x14ac:dyDescent="0.25">
      <c r="A38" s="246" t="s">
        <v>8</v>
      </c>
      <c r="B38" s="247"/>
      <c r="C38" s="248"/>
      <c r="D38" s="248"/>
      <c r="E38" s="248"/>
      <c r="F38" s="248"/>
      <c r="G38" s="248"/>
      <c r="H38" s="228" t="s">
        <v>4</v>
      </c>
      <c r="I38" s="228" t="s">
        <v>5</v>
      </c>
      <c r="J38" s="267" t="s">
        <v>92</v>
      </c>
      <c r="K38" s="268"/>
      <c r="L38" s="220"/>
      <c r="M38" s="209"/>
      <c r="N38" s="209"/>
      <c r="O38" s="209"/>
    </row>
    <row r="39" spans="1:15" s="179" customFormat="1" ht="20.100000000000001" customHeight="1" x14ac:dyDescent="0.15">
      <c r="A39" s="259" t="s">
        <v>481</v>
      </c>
      <c r="B39" s="260"/>
      <c r="C39" s="260"/>
      <c r="D39" s="260"/>
      <c r="E39" s="260"/>
      <c r="F39" s="260"/>
      <c r="G39" s="260"/>
      <c r="H39" s="225" t="e">
        <f>VLOOKUP(A39,Prereq,3,FALSE)</f>
        <v>#N/A</v>
      </c>
      <c r="I39" s="227">
        <v>25</v>
      </c>
      <c r="J39" s="263"/>
      <c r="K39" s="264"/>
      <c r="L39" s="217"/>
      <c r="M39" s="211"/>
      <c r="N39" s="211"/>
      <c r="O39" s="211"/>
    </row>
    <row r="40" spans="1:15" s="179" customFormat="1" ht="20.100000000000001" customHeight="1" x14ac:dyDescent="0.15">
      <c r="A40" s="259" t="s">
        <v>85</v>
      </c>
      <c r="B40" s="260"/>
      <c r="C40" s="260"/>
      <c r="D40" s="260"/>
      <c r="E40" s="260"/>
      <c r="F40" s="260"/>
      <c r="G40" s="260"/>
      <c r="H40" s="225" t="str">
        <f>VLOOKUP(A40,Prereq,3,FALSE)</f>
        <v>300CP</v>
      </c>
      <c r="I40" s="227">
        <v>25</v>
      </c>
      <c r="J40" s="289"/>
      <c r="K40" s="290"/>
      <c r="L40" s="218"/>
      <c r="M40" s="211"/>
      <c r="N40" s="211"/>
      <c r="O40" s="211"/>
    </row>
    <row r="41" spans="1:15" s="179" customFormat="1" ht="20.100000000000001" customHeight="1" x14ac:dyDescent="0.15">
      <c r="A41" s="259" t="s">
        <v>86</v>
      </c>
      <c r="B41" s="260"/>
      <c r="C41" s="260"/>
      <c r="D41" s="260"/>
      <c r="E41" s="260"/>
      <c r="F41" s="260"/>
      <c r="G41" s="260"/>
      <c r="H41" s="225" t="str">
        <f>VLOOKUP(A41,Prereq,3,FALSE)</f>
        <v>EDSC3005 + 600CP</v>
      </c>
      <c r="I41" s="227">
        <v>25</v>
      </c>
      <c r="J41" s="265"/>
      <c r="K41" s="266"/>
      <c r="L41" s="218"/>
      <c r="M41" s="211"/>
      <c r="N41" s="211"/>
      <c r="O41" s="211"/>
    </row>
    <row r="42" spans="1:15" s="179" customFormat="1" ht="20.100000000000001" customHeight="1" x14ac:dyDescent="0.15">
      <c r="A42" s="255" t="e">
        <f>HLOOKUP(I2,MajorUnits,9,FALSE)</f>
        <v>#N/A</v>
      </c>
      <c r="B42" s="256"/>
      <c r="C42" s="256"/>
      <c r="D42" s="256"/>
      <c r="E42" s="256"/>
      <c r="F42" s="256"/>
      <c r="G42" s="256"/>
      <c r="H42" s="225" t="e">
        <f>VLOOKUP(A42,Prereq,3,FALSE)</f>
        <v>#N/A</v>
      </c>
      <c r="I42" s="234">
        <v>25</v>
      </c>
      <c r="J42" s="265"/>
      <c r="K42" s="266"/>
      <c r="L42" s="218"/>
      <c r="M42" s="211"/>
      <c r="N42" s="211"/>
      <c r="O42" s="211"/>
    </row>
    <row r="43" spans="1:15" s="179" customFormat="1" ht="5.0999999999999996" customHeight="1" x14ac:dyDescent="0.15">
      <c r="A43" s="186"/>
      <c r="B43" s="187"/>
      <c r="C43" s="188"/>
      <c r="D43" s="188"/>
      <c r="E43" s="188"/>
      <c r="F43" s="188"/>
      <c r="G43" s="188"/>
      <c r="H43" s="226"/>
      <c r="I43" s="235"/>
      <c r="J43" s="189"/>
      <c r="K43" s="190"/>
      <c r="L43" s="218"/>
      <c r="M43" s="211"/>
      <c r="N43" s="211"/>
      <c r="O43" s="211"/>
    </row>
    <row r="44" spans="1:15" s="185" customFormat="1" ht="20.100000000000001" customHeight="1" x14ac:dyDescent="0.15">
      <c r="A44" s="296" t="s">
        <v>87</v>
      </c>
      <c r="B44" s="297"/>
      <c r="C44" s="297"/>
      <c r="D44" s="297"/>
      <c r="E44" s="297"/>
      <c r="F44" s="297"/>
      <c r="G44" s="297"/>
      <c r="H44" s="225" t="str">
        <f>VLOOKUP(A44,Prereq,3,FALSE)</f>
        <v>All other units</v>
      </c>
      <c r="I44" s="237">
        <v>100</v>
      </c>
      <c r="J44" s="265"/>
      <c r="K44" s="266"/>
      <c r="L44" s="221"/>
      <c r="M44" s="215"/>
      <c r="N44" s="215"/>
      <c r="O44" s="215"/>
    </row>
    <row r="45" spans="1:15" s="178" customFormat="1" ht="30" customHeight="1" x14ac:dyDescent="0.25">
      <c r="A45" s="294" t="s">
        <v>9</v>
      </c>
      <c r="B45" s="294"/>
      <c r="C45" s="294"/>
      <c r="D45" s="294"/>
      <c r="E45" s="294"/>
      <c r="F45" s="294"/>
      <c r="G45" s="294"/>
      <c r="H45" s="294"/>
      <c r="I45" s="294"/>
      <c r="J45" s="294"/>
      <c r="K45" s="294"/>
      <c r="L45" s="218"/>
      <c r="M45" s="209"/>
      <c r="N45" s="209"/>
      <c r="O45" s="209"/>
    </row>
    <row r="46" spans="1:15" s="166" customFormat="1" ht="27.95" customHeight="1" x14ac:dyDescent="0.3">
      <c r="A46" s="293" t="s">
        <v>371</v>
      </c>
      <c r="B46" s="293"/>
      <c r="C46" s="293"/>
      <c r="D46" s="293"/>
      <c r="E46" s="293"/>
      <c r="F46" s="293"/>
      <c r="G46" s="293"/>
      <c r="H46" s="293"/>
      <c r="I46" s="293"/>
      <c r="J46" s="293"/>
      <c r="K46" s="293"/>
      <c r="L46" s="222"/>
      <c r="M46" s="205"/>
      <c r="N46" s="205"/>
      <c r="O46" s="205"/>
    </row>
    <row r="47" spans="1:15" ht="13.7" customHeight="1" x14ac:dyDescent="0.2">
      <c r="A47" s="294" t="s">
        <v>10</v>
      </c>
      <c r="B47" s="295"/>
      <c r="C47" s="295"/>
      <c r="D47" s="295"/>
      <c r="E47" s="295"/>
      <c r="F47" s="295"/>
      <c r="G47" s="295"/>
      <c r="H47" s="192"/>
      <c r="I47" s="192" t="s">
        <v>11</v>
      </c>
      <c r="J47" s="192"/>
      <c r="K47" s="192"/>
      <c r="L47" s="223"/>
    </row>
  </sheetData>
  <sheetProtection algorithmName="SHA-512" hashValue="lxtpso+2zF135mesY/nLOOUnOW+gkCz3nN/9AfyIWSEzlNj2jGTUgxOQayYLsnkte1Pi2yenntIxU/HST7Zo3A==" saltValue="q01NV1IsYjgGNgTrOn2Hfg==" spinCount="100000" sheet="1" selectLockedCells="1"/>
  <mergeCells count="71">
    <mergeCell ref="J42:K42"/>
    <mergeCell ref="J40:K40"/>
    <mergeCell ref="A46:K46"/>
    <mergeCell ref="J44:K44"/>
    <mergeCell ref="A47:G47"/>
    <mergeCell ref="A44:G44"/>
    <mergeCell ref="A40:G40"/>
    <mergeCell ref="A41:G41"/>
    <mergeCell ref="A42:G42"/>
    <mergeCell ref="A45:K45"/>
    <mergeCell ref="J41:K41"/>
    <mergeCell ref="J36:K36"/>
    <mergeCell ref="J38:K38"/>
    <mergeCell ref="J39:K39"/>
    <mergeCell ref="A36:G36"/>
    <mergeCell ref="A39:G39"/>
    <mergeCell ref="J34:K34"/>
    <mergeCell ref="J35:K35"/>
    <mergeCell ref="A33:G33"/>
    <mergeCell ref="A34:G34"/>
    <mergeCell ref="A35:G35"/>
    <mergeCell ref="J29:K29"/>
    <mergeCell ref="J30:K30"/>
    <mergeCell ref="J31:K31"/>
    <mergeCell ref="A31:G31"/>
    <mergeCell ref="J33:K33"/>
    <mergeCell ref="A30:G30"/>
    <mergeCell ref="J19:K19"/>
    <mergeCell ref="J13:K13"/>
    <mergeCell ref="J14:K14"/>
    <mergeCell ref="J16:K16"/>
    <mergeCell ref="J17:K17"/>
    <mergeCell ref="J18:K18"/>
    <mergeCell ref="A1:K1"/>
    <mergeCell ref="B2:C2"/>
    <mergeCell ref="D2:H2"/>
    <mergeCell ref="J6:K6"/>
    <mergeCell ref="J5:K5"/>
    <mergeCell ref="I2:J2"/>
    <mergeCell ref="I4:K4"/>
    <mergeCell ref="F4:G4"/>
    <mergeCell ref="A6:G6"/>
    <mergeCell ref="A7:G7"/>
    <mergeCell ref="A8:G8"/>
    <mergeCell ref="J9:K9"/>
    <mergeCell ref="J12:K12"/>
    <mergeCell ref="A12:G12"/>
    <mergeCell ref="J7:K7"/>
    <mergeCell ref="J8:K8"/>
    <mergeCell ref="J11:K11"/>
    <mergeCell ref="A9:G9"/>
    <mergeCell ref="A11:G11"/>
    <mergeCell ref="J28:K28"/>
    <mergeCell ref="J20:K20"/>
    <mergeCell ref="J22:K22"/>
    <mergeCell ref="J23:K23"/>
    <mergeCell ref="J24:K24"/>
    <mergeCell ref="J25:K25"/>
    <mergeCell ref="J27:K27"/>
    <mergeCell ref="A13:G13"/>
    <mergeCell ref="A25:G25"/>
    <mergeCell ref="A17:G17"/>
    <mergeCell ref="A28:G28"/>
    <mergeCell ref="A29:G29"/>
    <mergeCell ref="A20:G20"/>
    <mergeCell ref="A22:G22"/>
    <mergeCell ref="A23:G23"/>
    <mergeCell ref="A24:G24"/>
    <mergeCell ref="A14:G14"/>
    <mergeCell ref="A18:G18"/>
    <mergeCell ref="A19:G19"/>
  </mergeCells>
  <conditionalFormatting sqref="J39:K42 J33:K36 J44:K44">
    <cfRule type="cellIs" dxfId="137" priority="55" operator="equal">
      <formula>"CRL"</formula>
    </cfRule>
    <cfRule type="cellIs" dxfId="136" priority="56" operator="equal">
      <formula>"Complete"</formula>
    </cfRule>
    <cfRule type="containsText" dxfId="135" priority="59" operator="containsText" text="2017">
      <formula>NOT(ISERROR(SEARCH("2017",J33)))</formula>
    </cfRule>
    <cfRule type="containsText" dxfId="134" priority="60" operator="containsText" text="2018">
      <formula>NOT(ISERROR(SEARCH("2018",J33)))</formula>
    </cfRule>
    <cfRule type="containsText" dxfId="133" priority="61" operator="containsText" text="2019">
      <formula>NOT(ISERROR(SEARCH("2019",J33)))</formula>
    </cfRule>
    <cfRule type="containsText" dxfId="132" priority="62" operator="containsText" text="2020">
      <formula>NOT(ISERROR(SEARCH("2020",J33)))</formula>
    </cfRule>
  </conditionalFormatting>
  <conditionalFormatting sqref="A44 A10:G10 A6:A9 A11:A14 H6:H9 H17:H20 H28:H31 H39:H42 H11:H15 H22:H26 H33:H37 H44">
    <cfRule type="containsErrors" dxfId="131" priority="57">
      <formula>ISERROR(A6)</formula>
    </cfRule>
    <cfRule type="cellIs" dxfId="130" priority="58" operator="equal">
      <formula>0</formula>
    </cfRule>
  </conditionalFormatting>
  <conditionalFormatting sqref="A21:G21">
    <cfRule type="containsErrors" dxfId="129" priority="49">
      <formula>ISERROR(A21)</formula>
    </cfRule>
    <cfRule type="cellIs" dxfId="128" priority="50" operator="equal">
      <formula>0</formula>
    </cfRule>
  </conditionalFormatting>
  <conditionalFormatting sqref="J32:K32">
    <cfRule type="cellIs" dxfId="127" priority="39" operator="equal">
      <formula>"CRL"</formula>
    </cfRule>
    <cfRule type="cellIs" dxfId="126" priority="40" operator="equal">
      <formula>"Complete"</formula>
    </cfRule>
    <cfRule type="containsText" dxfId="125" priority="43" operator="containsText" text="2017">
      <formula>NOT(ISERROR(SEARCH("2017",J32)))</formula>
    </cfRule>
    <cfRule type="containsText" dxfId="124" priority="44" operator="containsText" text="2018">
      <formula>NOT(ISERROR(SEARCH("2018",J32)))</formula>
    </cfRule>
    <cfRule type="containsText" dxfId="123" priority="45" operator="containsText" text="2019">
      <formula>NOT(ISERROR(SEARCH("2019",J32)))</formula>
    </cfRule>
    <cfRule type="containsText" dxfId="122" priority="46" operator="containsText" text="2020">
      <formula>NOT(ISERROR(SEARCH("2020",J32)))</formula>
    </cfRule>
  </conditionalFormatting>
  <conditionalFormatting sqref="A32:G32">
    <cfRule type="containsErrors" dxfId="121" priority="41">
      <formula>ISERROR(A32)</formula>
    </cfRule>
    <cfRule type="cellIs" dxfId="120" priority="42" operator="equal">
      <formula>0</formula>
    </cfRule>
  </conditionalFormatting>
  <conditionalFormatting sqref="J43:K43">
    <cfRule type="cellIs" dxfId="119" priority="31" operator="equal">
      <formula>"CRL"</formula>
    </cfRule>
    <cfRule type="cellIs" dxfId="118" priority="32" operator="equal">
      <formula>"Complete"</formula>
    </cfRule>
    <cfRule type="containsText" dxfId="117" priority="35" operator="containsText" text="2017">
      <formula>NOT(ISERROR(SEARCH("2017",J43)))</formula>
    </cfRule>
    <cfRule type="containsText" dxfId="116" priority="36" operator="containsText" text="2018">
      <formula>NOT(ISERROR(SEARCH("2018",J43)))</formula>
    </cfRule>
    <cfRule type="containsText" dxfId="115" priority="37" operator="containsText" text="2019">
      <formula>NOT(ISERROR(SEARCH("2019",J43)))</formula>
    </cfRule>
    <cfRule type="containsText" dxfId="114" priority="38" operator="containsText" text="2020">
      <formula>NOT(ISERROR(SEARCH("2020",J43)))</formula>
    </cfRule>
  </conditionalFormatting>
  <conditionalFormatting sqref="A43:G43">
    <cfRule type="containsErrors" dxfId="113" priority="33">
      <formula>ISERROR(A43)</formula>
    </cfRule>
    <cfRule type="cellIs" dxfId="112" priority="34" operator="equal">
      <formula>0</formula>
    </cfRule>
  </conditionalFormatting>
  <conditionalFormatting sqref="A17:A20">
    <cfRule type="containsErrors" dxfId="111" priority="27">
      <formula>ISERROR(A17)</formula>
    </cfRule>
    <cfRule type="cellIs" dxfId="110" priority="28" operator="equal">
      <formula>0</formula>
    </cfRule>
  </conditionalFormatting>
  <conditionalFormatting sqref="A22:A25">
    <cfRule type="containsErrors" dxfId="109" priority="25">
      <formula>ISERROR(A22)</formula>
    </cfRule>
    <cfRule type="cellIs" dxfId="108" priority="26" operator="equal">
      <formula>0</formula>
    </cfRule>
  </conditionalFormatting>
  <conditionalFormatting sqref="A28:A31">
    <cfRule type="containsErrors" dxfId="107" priority="23">
      <formula>ISERROR(A28)</formula>
    </cfRule>
    <cfRule type="cellIs" dxfId="106" priority="24" operator="equal">
      <formula>0</formula>
    </cfRule>
  </conditionalFormatting>
  <conditionalFormatting sqref="A33:A34">
    <cfRule type="containsErrors" dxfId="105" priority="21">
      <formula>ISERROR(A33)</formula>
    </cfRule>
    <cfRule type="cellIs" dxfId="104" priority="22" operator="equal">
      <formula>0</formula>
    </cfRule>
  </conditionalFormatting>
  <conditionalFormatting sqref="A39:A42">
    <cfRule type="containsErrors" dxfId="103" priority="19">
      <formula>ISERROR(A39)</formula>
    </cfRule>
    <cfRule type="cellIs" dxfId="102" priority="20" operator="equal">
      <formula>0</formula>
    </cfRule>
  </conditionalFormatting>
  <conditionalFormatting sqref="A35:A36">
    <cfRule type="containsErrors" dxfId="101" priority="17">
      <formula>ISERROR(A35)</formula>
    </cfRule>
    <cfRule type="cellIs" dxfId="100" priority="18" operator="equal">
      <formula>0</formula>
    </cfRule>
  </conditionalFormatting>
  <conditionalFormatting sqref="F4:G4">
    <cfRule type="containsText" dxfId="99" priority="16" operator="containsText" text="Click &amp; choose from the drop-down">
      <formula>NOT(ISERROR(SEARCH("Click &amp; choose from the drop-down",F4)))</formula>
    </cfRule>
  </conditionalFormatting>
  <conditionalFormatting sqref="I4:K4">
    <cfRule type="containsText" dxfId="98" priority="15" operator="containsText" text="First choose a Major">
      <formula>NOT(ISERROR(SEARCH("First choose a Major",I4)))</formula>
    </cfRule>
  </conditionalFormatting>
  <conditionalFormatting sqref="H10">
    <cfRule type="containsErrors" dxfId="97" priority="13">
      <formula>ISERROR(H10)</formula>
    </cfRule>
    <cfRule type="cellIs" dxfId="96" priority="14" operator="equal">
      <formula>0</formula>
    </cfRule>
  </conditionalFormatting>
  <conditionalFormatting sqref="H10">
    <cfRule type="containsErrors" dxfId="95" priority="12">
      <formula>ISERROR(H10)</formula>
    </cfRule>
  </conditionalFormatting>
  <conditionalFormatting sqref="H21">
    <cfRule type="containsErrors" dxfId="94" priority="10">
      <formula>ISERROR(H21)</formula>
    </cfRule>
    <cfRule type="cellIs" dxfId="93" priority="11" operator="equal">
      <formula>0</formula>
    </cfRule>
  </conditionalFormatting>
  <conditionalFormatting sqref="H21">
    <cfRule type="containsErrors" dxfId="92" priority="9">
      <formula>ISERROR(H21)</formula>
    </cfRule>
  </conditionalFormatting>
  <conditionalFormatting sqref="H32">
    <cfRule type="containsErrors" dxfId="91" priority="7">
      <formula>ISERROR(H32)</formula>
    </cfRule>
    <cfRule type="cellIs" dxfId="90" priority="8" operator="equal">
      <formula>0</formula>
    </cfRule>
  </conditionalFormatting>
  <conditionalFormatting sqref="H32">
    <cfRule type="containsErrors" dxfId="89" priority="6">
      <formula>ISERROR(H32)</formula>
    </cfRule>
  </conditionalFormatting>
  <conditionalFormatting sqref="H43">
    <cfRule type="containsErrors" dxfId="88" priority="4">
      <formula>ISERROR(H43)</formula>
    </cfRule>
    <cfRule type="cellIs" dxfId="87" priority="5" operator="equal">
      <formula>0</formula>
    </cfRule>
  </conditionalFormatting>
  <conditionalFormatting sqref="H43">
    <cfRule type="containsErrors" dxfId="86" priority="3">
      <formula>ISERROR(H43)</formula>
    </cfRule>
  </conditionalFormatting>
  <conditionalFormatting sqref="A12:G12 A17:G18 A22:G22 A24:G24 A28:G28 A35:G35 A42:G42">
    <cfRule type="containsErrors" dxfId="85" priority="2">
      <formula>ISERROR(A12)</formula>
    </cfRule>
  </conditionalFormatting>
  <conditionalFormatting sqref="A13:G13 A19:G19 A23:G23 A29:G29 A31:G31 A36:G36">
    <cfRule type="containsErrors" dxfId="84" priority="1">
      <formula>ISERROR(A13)</formula>
    </cfRule>
  </conditionalFormatting>
  <dataValidations count="1">
    <dataValidation type="list" allowBlank="1" showErrorMessage="1" error="Please choose a Major" sqref="I4:K4">
      <formula1>INDIRECT($I$2)</formula1>
    </dataValidation>
  </dataValidations>
  <printOptions horizontalCentered="1" verticalCentered="1"/>
  <pageMargins left="0.15748031496062992" right="0.15748031496062992" top="0.19685039370078741" bottom="0.19685039370078741" header="0.31496062992125984" footer="0.31496062992125984"/>
  <pageSetup paperSize="9" orientation="portrait" r:id="rId1"/>
  <ignoredErrors>
    <ignoredError sqref="K2 H12:H31 H35:H42" evalError="1"/>
    <ignoredError sqref="A12:G12 A17:G38 A13:G16 A40:G42 B39:G39" evalError="1" unlockedFormula="1"/>
    <ignoredError sqref="A43:G44" unlockedFormula="1"/>
  </ignoredErrors>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'C:\Users\259182H\Google Drive\Work Bag\Study Planners\[Enrolment Planner PrimaryECE OUA.xlsx]Courses and unitsets'!#REF!</xm:f>
          </x14:formula1>
          <xm:sqref>J10:K10 J43:K43</xm:sqref>
        </x14:dataValidation>
        <x14:dataValidation type="list" allowBlank="1" showInputMessage="1" showErrorMessage="1">
          <x14:formula1>
            <xm:f>'Unitsets - Staff only'!$C$4:$C$18</xm:f>
          </x14:formula1>
          <xm:sqref>F4:G4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2"/>
  <sheetViews>
    <sheetView showGridLines="0" zoomScaleNormal="100" workbookViewId="0">
      <selection activeCell="I4" sqref="I4:K4"/>
    </sheetView>
  </sheetViews>
  <sheetFormatPr defaultColWidth="9.140625" defaultRowHeight="15.75" x14ac:dyDescent="0.25"/>
  <cols>
    <col min="1" max="1" width="10.140625" style="165" customWidth="1"/>
    <col min="2" max="2" width="3" style="165" customWidth="1"/>
    <col min="3" max="3" width="7.7109375" style="165" customWidth="1"/>
    <col min="4" max="4" width="15.7109375" style="165" customWidth="1"/>
    <col min="5" max="5" width="6.7109375" style="165" customWidth="1"/>
    <col min="6" max="6" width="10.140625" style="165" customWidth="1"/>
    <col min="7" max="7" width="10.42578125" style="165" customWidth="1"/>
    <col min="8" max="8" width="12.7109375" style="165" customWidth="1"/>
    <col min="9" max="9" width="5.7109375" style="165" customWidth="1"/>
    <col min="10" max="10" width="5.28515625" style="165" bestFit="1" customWidth="1"/>
    <col min="11" max="11" width="9.7109375" style="165" customWidth="1"/>
    <col min="12" max="12" width="10" style="193" customWidth="1"/>
    <col min="13" max="16384" width="9.140625" style="165"/>
  </cols>
  <sheetData>
    <row r="1" spans="1:12" ht="35.1" customHeight="1" x14ac:dyDescent="0.3">
      <c r="A1" s="279" t="s">
        <v>0</v>
      </c>
      <c r="B1" s="279"/>
      <c r="C1" s="279"/>
      <c r="D1" s="279"/>
      <c r="E1" s="279"/>
      <c r="F1" s="279"/>
      <c r="G1" s="279"/>
      <c r="H1" s="279"/>
      <c r="I1" s="279"/>
      <c r="J1" s="279"/>
      <c r="K1" s="279"/>
      <c r="L1" s="164"/>
    </row>
    <row r="2" spans="1:12" s="166" customFormat="1" ht="16.5" customHeight="1" x14ac:dyDescent="0.3">
      <c r="A2" s="194"/>
      <c r="B2" s="280"/>
      <c r="C2" s="280"/>
      <c r="D2" s="281" t="s">
        <v>1</v>
      </c>
      <c r="E2" s="281"/>
      <c r="F2" s="281"/>
      <c r="G2" s="281"/>
      <c r="H2" s="281"/>
      <c r="I2" s="298" t="str">
        <f>VLOOKUP(F4,Majors,2,FALSE)</f>
        <v>NIL</v>
      </c>
      <c r="J2" s="298"/>
      <c r="K2" s="195" t="e">
        <f>VLOOKUP(I4,SecSpec,4,FALSE)</f>
        <v>#N/A</v>
      </c>
      <c r="L2" s="164"/>
    </row>
    <row r="3" spans="1:12" s="169" customFormat="1" ht="18" customHeight="1" x14ac:dyDescent="0.3">
      <c r="A3" s="196" t="s">
        <v>2</v>
      </c>
      <c r="B3" s="197" t="s">
        <v>358</v>
      </c>
      <c r="C3" s="197"/>
      <c r="D3" s="197"/>
      <c r="E3" s="198"/>
      <c r="F3" s="199"/>
      <c r="G3" s="196"/>
      <c r="H3" s="199"/>
      <c r="I3" s="196"/>
      <c r="J3" s="200"/>
      <c r="K3" s="201"/>
      <c r="L3" s="164"/>
    </row>
    <row r="4" spans="1:12" s="169" customFormat="1" ht="24.95" customHeight="1" x14ac:dyDescent="0.3">
      <c r="A4" s="167"/>
      <c r="B4" s="171"/>
      <c r="C4" s="170"/>
      <c r="D4" s="172"/>
      <c r="E4" s="168" t="s">
        <v>26</v>
      </c>
      <c r="F4" s="286" t="s">
        <v>45</v>
      </c>
      <c r="G4" s="286"/>
      <c r="H4" s="173" t="s">
        <v>28</v>
      </c>
      <c r="I4" s="285" t="s">
        <v>72</v>
      </c>
      <c r="J4" s="285"/>
      <c r="K4" s="285"/>
      <c r="L4" s="164"/>
    </row>
    <row r="5" spans="1:12" s="178" customFormat="1" ht="14.1" customHeight="1" x14ac:dyDescent="0.3">
      <c r="A5" s="174" t="s">
        <v>359</v>
      </c>
      <c r="B5" s="175"/>
      <c r="C5" s="176"/>
      <c r="D5" s="176"/>
      <c r="E5" s="176"/>
      <c r="F5" s="176"/>
      <c r="G5" s="176"/>
      <c r="H5" s="177" t="s">
        <v>4</v>
      </c>
      <c r="I5" s="177" t="s">
        <v>5</v>
      </c>
      <c r="J5" s="267" t="s">
        <v>92</v>
      </c>
      <c r="K5" s="268"/>
      <c r="L5" s="164"/>
    </row>
    <row r="6" spans="1:12" s="179" customFormat="1" ht="20.100000000000001" customHeight="1" x14ac:dyDescent="0.3">
      <c r="A6" s="299" t="s">
        <v>79</v>
      </c>
      <c r="B6" s="300"/>
      <c r="C6" s="300"/>
      <c r="D6" s="300"/>
      <c r="E6" s="300"/>
      <c r="F6" s="300"/>
      <c r="G6" s="300"/>
      <c r="H6" s="225" t="str">
        <f>VLOOKUP(A6,Prereq,3,FALSE)</f>
        <v>NIL</v>
      </c>
      <c r="I6" s="227">
        <v>25</v>
      </c>
      <c r="J6" s="282"/>
      <c r="K6" s="283"/>
      <c r="L6" s="164"/>
    </row>
    <row r="7" spans="1:12" s="179" customFormat="1" ht="20.100000000000001" customHeight="1" x14ac:dyDescent="0.3">
      <c r="A7" s="301" t="s">
        <v>78</v>
      </c>
      <c r="B7" s="302"/>
      <c r="C7" s="302"/>
      <c r="D7" s="302"/>
      <c r="E7" s="302"/>
      <c r="F7" s="302"/>
      <c r="G7" s="302"/>
      <c r="H7" s="225" t="str">
        <f>VLOOKUP(A7,Prereq,3,FALSE)</f>
        <v>NIL</v>
      </c>
      <c r="I7" s="227">
        <v>25</v>
      </c>
      <c r="J7" s="303"/>
      <c r="K7" s="304"/>
      <c r="L7" s="164"/>
    </row>
    <row r="8" spans="1:12" s="179" customFormat="1" ht="20.100000000000001" customHeight="1" x14ac:dyDescent="0.3">
      <c r="A8" s="311" t="e">
        <f>HLOOKUP(I2,MajorUnits,2,FALSE)</f>
        <v>#N/A</v>
      </c>
      <c r="B8" s="312"/>
      <c r="C8" s="312"/>
      <c r="D8" s="312"/>
      <c r="E8" s="312"/>
      <c r="F8" s="312"/>
      <c r="G8" s="312"/>
      <c r="H8" s="238" t="e">
        <f>VLOOKUP(A8,Prereq,3,FALSE)</f>
        <v>#N/A</v>
      </c>
      <c r="I8" s="227">
        <v>25</v>
      </c>
      <c r="J8" s="303"/>
      <c r="K8" s="304"/>
      <c r="L8" s="164"/>
    </row>
    <row r="9" spans="1:12" s="179" customFormat="1" ht="20.100000000000001" customHeight="1" x14ac:dyDescent="0.3">
      <c r="A9" s="313" t="e">
        <f>HLOOKUP(K2,SecSpecUnits,2,FALSE)</f>
        <v>#N/A</v>
      </c>
      <c r="B9" s="314"/>
      <c r="C9" s="314"/>
      <c r="D9" s="314"/>
      <c r="E9" s="314"/>
      <c r="F9" s="314"/>
      <c r="G9" s="314"/>
      <c r="H9" s="225" t="e">
        <f>VLOOKUP(A9,Prereq,3,FALSE)</f>
        <v>#N/A</v>
      </c>
      <c r="I9" s="229">
        <v>25</v>
      </c>
      <c r="J9" s="315"/>
      <c r="K9" s="316"/>
      <c r="L9" s="164"/>
    </row>
    <row r="10" spans="1:12" s="179" customFormat="1" ht="5.0999999999999996" customHeight="1" x14ac:dyDescent="0.3">
      <c r="A10" s="180"/>
      <c r="B10" s="181"/>
      <c r="C10" s="182"/>
      <c r="D10" s="182"/>
      <c r="E10" s="182"/>
      <c r="F10" s="182"/>
      <c r="G10" s="183"/>
      <c r="H10" s="239"/>
      <c r="I10" s="240"/>
      <c r="J10" s="183"/>
      <c r="K10" s="184"/>
      <c r="L10" s="164"/>
    </row>
    <row r="11" spans="1:12" s="179" customFormat="1" ht="20.100000000000001" customHeight="1" x14ac:dyDescent="0.3">
      <c r="A11" s="305" t="s">
        <v>75</v>
      </c>
      <c r="B11" s="306"/>
      <c r="C11" s="306"/>
      <c r="D11" s="306"/>
      <c r="E11" s="306"/>
      <c r="F11" s="306"/>
      <c r="G11" s="306"/>
      <c r="H11" s="241" t="str">
        <f>VLOOKUP(A11,Prereq,3,FALSE)</f>
        <v>NIL</v>
      </c>
      <c r="I11" s="237">
        <v>25</v>
      </c>
      <c r="J11" s="307"/>
      <c r="K11" s="308"/>
      <c r="L11" s="164"/>
    </row>
    <row r="12" spans="1:12" s="185" customFormat="1" ht="20.100000000000001" customHeight="1" x14ac:dyDescent="0.3">
      <c r="A12" s="309" t="s">
        <v>76</v>
      </c>
      <c r="B12" s="310"/>
      <c r="C12" s="310"/>
      <c r="D12" s="310"/>
      <c r="E12" s="310"/>
      <c r="F12" s="310"/>
      <c r="G12" s="310"/>
      <c r="H12" s="225" t="str">
        <f>VLOOKUP(A12,Prereq,3,FALSE)</f>
        <v>NIL</v>
      </c>
      <c r="I12" s="232">
        <v>25</v>
      </c>
      <c r="J12" s="271"/>
      <c r="K12" s="272"/>
      <c r="L12" s="164"/>
    </row>
    <row r="13" spans="1:12" s="185" customFormat="1" ht="20.100000000000001" customHeight="1" x14ac:dyDescent="0.3">
      <c r="A13" s="309" t="s">
        <v>77</v>
      </c>
      <c r="B13" s="310"/>
      <c r="C13" s="310"/>
      <c r="D13" s="310"/>
      <c r="E13" s="310"/>
      <c r="F13" s="310"/>
      <c r="G13" s="310"/>
      <c r="H13" s="225" t="str">
        <f>VLOOKUP(A13,Prereq,3,FALSE)</f>
        <v>NIL</v>
      </c>
      <c r="I13" s="227">
        <v>25</v>
      </c>
      <c r="J13" s="271"/>
      <c r="K13" s="272"/>
      <c r="L13" s="164"/>
    </row>
    <row r="14" spans="1:12" s="185" customFormat="1" ht="20.100000000000001" customHeight="1" x14ac:dyDescent="0.3">
      <c r="A14" s="311" t="e">
        <f>HLOOKUP(I2,MajorUnits,3,FALSE)</f>
        <v>#N/A</v>
      </c>
      <c r="B14" s="312"/>
      <c r="C14" s="312"/>
      <c r="D14" s="312"/>
      <c r="E14" s="312"/>
      <c r="F14" s="312"/>
      <c r="G14" s="312"/>
      <c r="H14" s="225" t="e">
        <f>VLOOKUP(A14,Prereq,3,FALSE)</f>
        <v>#N/A</v>
      </c>
      <c r="I14" s="227">
        <v>25</v>
      </c>
      <c r="J14" s="271"/>
      <c r="K14" s="272"/>
      <c r="L14" s="164"/>
    </row>
    <row r="15" spans="1:12" s="185" customFormat="1" ht="5.0999999999999996" customHeight="1" x14ac:dyDescent="0.3">
      <c r="H15" s="233"/>
      <c r="I15" s="233"/>
      <c r="L15" s="164"/>
    </row>
    <row r="16" spans="1:12" s="178" customFormat="1" ht="14.1" customHeight="1" x14ac:dyDescent="0.3">
      <c r="A16" s="174" t="s">
        <v>426</v>
      </c>
      <c r="B16" s="175"/>
      <c r="C16" s="176"/>
      <c r="D16" s="176"/>
      <c r="E16" s="176"/>
      <c r="F16" s="176"/>
      <c r="G16" s="176"/>
      <c r="H16" s="228" t="s">
        <v>4</v>
      </c>
      <c r="I16" s="228" t="s">
        <v>5</v>
      </c>
      <c r="J16" s="267" t="s">
        <v>92</v>
      </c>
      <c r="K16" s="268"/>
      <c r="L16" s="164"/>
    </row>
    <row r="17" spans="1:12" s="179" customFormat="1" ht="20.100000000000001" customHeight="1" x14ac:dyDescent="0.3">
      <c r="A17" s="319" t="s">
        <v>80</v>
      </c>
      <c r="B17" s="320"/>
      <c r="C17" s="320"/>
      <c r="D17" s="320"/>
      <c r="E17" s="320"/>
      <c r="F17" s="320"/>
      <c r="G17" s="320"/>
      <c r="H17" s="225" t="str">
        <f>VLOOKUP(A17,Prereq,3,FALSE)</f>
        <v>EDUC1021 and 50CP</v>
      </c>
      <c r="I17" s="227">
        <v>25</v>
      </c>
      <c r="J17" s="263"/>
      <c r="K17" s="264"/>
      <c r="L17" s="164"/>
    </row>
    <row r="18" spans="1:12" s="179" customFormat="1" ht="20.100000000000001" customHeight="1" x14ac:dyDescent="0.3">
      <c r="A18" s="321" t="e">
        <f>HLOOKUP(I2,MajorUnits,4,FALSE)</f>
        <v>#N/A</v>
      </c>
      <c r="B18" s="322"/>
      <c r="C18" s="322"/>
      <c r="D18" s="322"/>
      <c r="E18" s="322"/>
      <c r="F18" s="322"/>
      <c r="G18" s="322"/>
      <c r="H18" s="225" t="e">
        <f>VLOOKUP(A18,Prereq,3,FALSE)</f>
        <v>#N/A</v>
      </c>
      <c r="I18" s="227">
        <v>25</v>
      </c>
      <c r="J18" s="289"/>
      <c r="K18" s="290"/>
      <c r="L18" s="164"/>
    </row>
    <row r="19" spans="1:12" s="179" customFormat="1" ht="20.100000000000001" customHeight="1" x14ac:dyDescent="0.3">
      <c r="A19" s="317" t="e">
        <f>HLOOKUP(K2,SecSpecUnits,3,FALSE)</f>
        <v>#N/A</v>
      </c>
      <c r="B19" s="318"/>
      <c r="C19" s="318"/>
      <c r="D19" s="318"/>
      <c r="E19" s="318"/>
      <c r="F19" s="318"/>
      <c r="G19" s="318"/>
      <c r="H19" s="225" t="e">
        <f>VLOOKUP(A19,Prereq,3,FALSE)</f>
        <v>#N/A</v>
      </c>
      <c r="I19" s="227">
        <v>25</v>
      </c>
      <c r="J19" s="265"/>
      <c r="K19" s="266"/>
      <c r="L19" s="164"/>
    </row>
    <row r="20" spans="1:12" s="179" customFormat="1" ht="20.100000000000001" customHeight="1" x14ac:dyDescent="0.3">
      <c r="A20" s="323" t="s">
        <v>481</v>
      </c>
      <c r="B20" s="324"/>
      <c r="C20" s="324"/>
      <c r="D20" s="324"/>
      <c r="E20" s="324"/>
      <c r="F20" s="324"/>
      <c r="G20" s="324"/>
      <c r="H20" s="225" t="e">
        <f>VLOOKUP(A20,Prereq,3,FALSE)</f>
        <v>#N/A</v>
      </c>
      <c r="I20" s="234">
        <v>25</v>
      </c>
      <c r="J20" s="265"/>
      <c r="K20" s="266"/>
      <c r="L20" s="164"/>
    </row>
    <row r="21" spans="1:12" s="179" customFormat="1" ht="5.0999999999999996" customHeight="1" x14ac:dyDescent="0.3">
      <c r="A21" s="186"/>
      <c r="B21" s="187"/>
      <c r="C21" s="188"/>
      <c r="D21" s="188"/>
      <c r="E21" s="188"/>
      <c r="F21" s="188"/>
      <c r="G21" s="188"/>
      <c r="H21" s="239"/>
      <c r="I21" s="235"/>
      <c r="J21" s="189"/>
      <c r="K21" s="190"/>
      <c r="L21" s="164"/>
    </row>
    <row r="22" spans="1:12" s="179" customFormat="1" ht="20.100000000000001" customHeight="1" x14ac:dyDescent="0.3">
      <c r="A22" s="323" t="s">
        <v>91</v>
      </c>
      <c r="B22" s="324"/>
      <c r="C22" s="324"/>
      <c r="D22" s="324"/>
      <c r="E22" s="324"/>
      <c r="F22" s="324"/>
      <c r="G22" s="324"/>
      <c r="H22" s="241" t="str">
        <f>VLOOKUP(A22,Prereq,3,FALSE)</f>
        <v>EDUC1017 and EDSC1011</v>
      </c>
      <c r="I22" s="232">
        <v>25</v>
      </c>
      <c r="J22" s="265"/>
      <c r="K22" s="266"/>
      <c r="L22" s="164"/>
    </row>
    <row r="23" spans="1:12" s="179" customFormat="1" ht="20.100000000000001" customHeight="1" x14ac:dyDescent="0.3">
      <c r="A23" s="321" t="e">
        <f>HLOOKUP(I2,MajorUnits,5,FALSE)</f>
        <v>#N/A</v>
      </c>
      <c r="B23" s="322"/>
      <c r="C23" s="322"/>
      <c r="D23" s="322"/>
      <c r="E23" s="322"/>
      <c r="F23" s="322"/>
      <c r="G23" s="322"/>
      <c r="H23" s="225" t="e">
        <f>VLOOKUP(A23,Prereq,3,FALSE)</f>
        <v>#N/A</v>
      </c>
      <c r="I23" s="227">
        <v>25</v>
      </c>
      <c r="J23" s="265"/>
      <c r="K23" s="266"/>
      <c r="L23" s="164"/>
    </row>
    <row r="24" spans="1:12" s="185" customFormat="1" ht="20.100000000000001" customHeight="1" x14ac:dyDescent="0.3">
      <c r="A24" s="321" t="e">
        <f>HLOOKUP(I2,MajorUnits,6,FALSE)</f>
        <v>#N/A</v>
      </c>
      <c r="B24" s="322"/>
      <c r="C24" s="322"/>
      <c r="D24" s="322"/>
      <c r="E24" s="322"/>
      <c r="F24" s="322"/>
      <c r="G24" s="322"/>
      <c r="H24" s="225" t="e">
        <f>VLOOKUP(A24,Prereq,3,FALSE)</f>
        <v>#N/A</v>
      </c>
      <c r="I24" s="227">
        <v>25</v>
      </c>
      <c r="J24" s="265"/>
      <c r="K24" s="266"/>
      <c r="L24" s="164"/>
    </row>
    <row r="25" spans="1:12" s="185" customFormat="1" ht="20.100000000000001" customHeight="1" x14ac:dyDescent="0.3">
      <c r="A25" s="325" t="e">
        <f>HLOOKUP(K2,SecSpecUnits,4,FALSE)</f>
        <v>#N/A</v>
      </c>
      <c r="B25" s="326"/>
      <c r="C25" s="326"/>
      <c r="D25" s="326"/>
      <c r="E25" s="326"/>
      <c r="F25" s="326"/>
      <c r="G25" s="326"/>
      <c r="H25" s="225" t="e">
        <f>VLOOKUP(A25,Prereq,3,FALSE)</f>
        <v>#N/A</v>
      </c>
      <c r="I25" s="227">
        <v>25</v>
      </c>
      <c r="J25" s="265"/>
      <c r="K25" s="266"/>
      <c r="L25" s="164"/>
    </row>
    <row r="26" spans="1:12" s="185" customFormat="1" ht="5.0999999999999996" customHeight="1" x14ac:dyDescent="0.3">
      <c r="H26" s="233"/>
      <c r="I26" s="233"/>
      <c r="L26" s="164"/>
    </row>
    <row r="27" spans="1:12" s="178" customFormat="1" ht="14.1" customHeight="1" x14ac:dyDescent="0.3">
      <c r="A27" s="174" t="s">
        <v>427</v>
      </c>
      <c r="B27" s="175"/>
      <c r="C27" s="176"/>
      <c r="D27" s="176"/>
      <c r="E27" s="176"/>
      <c r="F27" s="176"/>
      <c r="G27" s="176"/>
      <c r="H27" s="228" t="s">
        <v>4</v>
      </c>
      <c r="I27" s="228" t="s">
        <v>5</v>
      </c>
      <c r="J27" s="267" t="s">
        <v>92</v>
      </c>
      <c r="K27" s="268"/>
      <c r="L27" s="164"/>
    </row>
    <row r="28" spans="1:12" s="179" customFormat="1" ht="20.100000000000001" customHeight="1" x14ac:dyDescent="0.3">
      <c r="A28" s="296" t="s">
        <v>171</v>
      </c>
      <c r="B28" s="297"/>
      <c r="C28" s="297"/>
      <c r="D28" s="297"/>
      <c r="E28" s="297"/>
      <c r="F28" s="297"/>
      <c r="G28" s="297"/>
      <c r="H28" s="225" t="str">
        <f>VLOOKUP(A28,Prereq,3,FALSE)</f>
        <v>EDC2008</v>
      </c>
      <c r="I28" s="227">
        <v>25</v>
      </c>
      <c r="J28" s="263"/>
      <c r="K28" s="264"/>
      <c r="L28" s="164"/>
    </row>
    <row r="29" spans="1:12" s="179" customFormat="1" ht="20.100000000000001" customHeight="1" x14ac:dyDescent="0.3">
      <c r="A29" s="319" t="s">
        <v>82</v>
      </c>
      <c r="B29" s="320"/>
      <c r="C29" s="320"/>
      <c r="D29" s="320"/>
      <c r="E29" s="320"/>
      <c r="F29" s="320"/>
      <c r="G29" s="320"/>
      <c r="H29" s="225" t="str">
        <f>VLOOKUP(A29,Prereq,3,FALSE)</f>
        <v>Please check Handbook</v>
      </c>
      <c r="I29" s="227">
        <v>25</v>
      </c>
      <c r="J29" s="289"/>
      <c r="K29" s="290"/>
      <c r="L29" s="164"/>
    </row>
    <row r="30" spans="1:12" s="179" customFormat="1" ht="20.100000000000001" customHeight="1" x14ac:dyDescent="0.3">
      <c r="A30" s="321" t="e">
        <f>HLOOKUP(I2,MajorUnits,7,FALSE)</f>
        <v>#N/A</v>
      </c>
      <c r="B30" s="322"/>
      <c r="C30" s="322"/>
      <c r="D30" s="322"/>
      <c r="E30" s="322"/>
      <c r="F30" s="322"/>
      <c r="G30" s="322"/>
      <c r="H30" s="225" t="e">
        <f>VLOOKUP(A30,Prereq,3,FALSE)</f>
        <v>#N/A</v>
      </c>
      <c r="I30" s="227">
        <v>25</v>
      </c>
      <c r="J30" s="265"/>
      <c r="K30" s="266"/>
      <c r="L30" s="164"/>
    </row>
    <row r="31" spans="1:12" s="179" customFormat="1" ht="20.100000000000001" customHeight="1" x14ac:dyDescent="0.3">
      <c r="A31" s="321" t="e">
        <f>HLOOKUP(I2,MajorUnits,8,FALSE)</f>
        <v>#N/A</v>
      </c>
      <c r="B31" s="322"/>
      <c r="C31" s="322"/>
      <c r="D31" s="322"/>
      <c r="E31" s="322"/>
      <c r="F31" s="322"/>
      <c r="G31" s="322"/>
      <c r="H31" s="225" t="e">
        <f>VLOOKUP(A31,Prereq,3,FALSE)</f>
        <v>#N/A</v>
      </c>
      <c r="I31" s="234">
        <v>25</v>
      </c>
      <c r="J31" s="265"/>
      <c r="K31" s="266"/>
      <c r="L31" s="164"/>
    </row>
    <row r="32" spans="1:12" s="179" customFormat="1" ht="5.0999999999999996" customHeight="1" x14ac:dyDescent="0.3">
      <c r="A32" s="186"/>
      <c r="B32" s="187"/>
      <c r="C32" s="188"/>
      <c r="D32" s="188"/>
      <c r="E32" s="188"/>
      <c r="F32" s="188"/>
      <c r="G32" s="188"/>
      <c r="H32" s="239"/>
      <c r="I32" s="235"/>
      <c r="J32" s="189"/>
      <c r="K32" s="190"/>
      <c r="L32" s="164"/>
    </row>
    <row r="33" spans="1:12" s="185" customFormat="1" ht="20.100000000000001" customHeight="1" x14ac:dyDescent="0.3">
      <c r="A33" s="323" t="s">
        <v>85</v>
      </c>
      <c r="B33" s="324"/>
      <c r="C33" s="324"/>
      <c r="D33" s="324"/>
      <c r="E33" s="324"/>
      <c r="F33" s="324"/>
      <c r="G33" s="324"/>
      <c r="H33" s="241" t="str">
        <f>VLOOKUP(A33,Prereq,3,FALSE)</f>
        <v>300CP</v>
      </c>
      <c r="I33" s="232">
        <v>25</v>
      </c>
      <c r="J33" s="265"/>
      <c r="K33" s="266"/>
      <c r="L33" s="164"/>
    </row>
    <row r="34" spans="1:12" s="185" customFormat="1" ht="20.100000000000001" customHeight="1" x14ac:dyDescent="0.3">
      <c r="A34" s="317" t="e">
        <f>HLOOKUP(K2,SecSpecUnits,5,FALSE)</f>
        <v>#N/A</v>
      </c>
      <c r="B34" s="318"/>
      <c r="C34" s="318"/>
      <c r="D34" s="318"/>
      <c r="E34" s="318"/>
      <c r="F34" s="318"/>
      <c r="G34" s="318"/>
      <c r="H34" s="225" t="e">
        <f>VLOOKUP(A34,Prereq,3,FALSE)</f>
        <v>#N/A</v>
      </c>
      <c r="I34" s="227">
        <v>25</v>
      </c>
      <c r="J34" s="265"/>
      <c r="K34" s="266"/>
      <c r="L34" s="164"/>
    </row>
    <row r="35" spans="1:12" s="185" customFormat="1" ht="20.100000000000001" customHeight="1" x14ac:dyDescent="0.3">
      <c r="A35" s="317" t="e">
        <f>HLOOKUP(K2,SecSpecUnits,6,FALSE)</f>
        <v>#N/A</v>
      </c>
      <c r="B35" s="318"/>
      <c r="C35" s="318"/>
      <c r="D35" s="318"/>
      <c r="E35" s="318"/>
      <c r="F35" s="318"/>
      <c r="G35" s="318"/>
      <c r="H35" s="225" t="e">
        <f>VLOOKUP(A35,Prereq,3,FALSE)</f>
        <v>#N/A</v>
      </c>
      <c r="I35" s="227">
        <v>25</v>
      </c>
      <c r="J35" s="265"/>
      <c r="K35" s="266"/>
      <c r="L35" s="164"/>
    </row>
    <row r="36" spans="1:12" s="185" customFormat="1" ht="20.100000000000001" customHeight="1" x14ac:dyDescent="0.3">
      <c r="A36" s="327" t="e">
        <f>HLOOKUP(I2,MajorUnits,9,FALSE)</f>
        <v>#N/A</v>
      </c>
      <c r="B36" s="328"/>
      <c r="C36" s="328"/>
      <c r="D36" s="328"/>
      <c r="E36" s="328"/>
      <c r="F36" s="328"/>
      <c r="G36" s="328"/>
      <c r="H36" s="225" t="e">
        <f>VLOOKUP(A36,Prereq,3,FALSE)</f>
        <v>#N/A</v>
      </c>
      <c r="I36" s="236">
        <v>25</v>
      </c>
      <c r="J36" s="265"/>
      <c r="K36" s="266"/>
      <c r="L36" s="164"/>
    </row>
    <row r="37" spans="1:12" s="185" customFormat="1" ht="5.0999999999999996" customHeight="1" x14ac:dyDescent="0.3">
      <c r="H37" s="233"/>
      <c r="I37" s="233"/>
      <c r="L37" s="164"/>
    </row>
    <row r="38" spans="1:12" s="178" customFormat="1" ht="14.1" customHeight="1" x14ac:dyDescent="0.3">
      <c r="A38" s="174" t="s">
        <v>428</v>
      </c>
      <c r="B38" s="175"/>
      <c r="C38" s="176"/>
      <c r="D38" s="176"/>
      <c r="E38" s="176"/>
      <c r="F38" s="176"/>
      <c r="G38" s="176"/>
      <c r="H38" s="228" t="s">
        <v>4</v>
      </c>
      <c r="I38" s="228" t="s">
        <v>5</v>
      </c>
      <c r="J38" s="267" t="s">
        <v>92</v>
      </c>
      <c r="K38" s="268"/>
      <c r="L38" s="164"/>
    </row>
    <row r="39" spans="1:12" s="179" customFormat="1" ht="20.100000000000001" customHeight="1" x14ac:dyDescent="0.3">
      <c r="A39" s="296" t="s">
        <v>81</v>
      </c>
      <c r="B39" s="297"/>
      <c r="C39" s="297"/>
      <c r="D39" s="297"/>
      <c r="E39" s="297"/>
      <c r="F39" s="297"/>
      <c r="G39" s="297"/>
      <c r="H39" s="225" t="str">
        <f>VLOOKUP(A39,Prereq,3,FALSE)</f>
        <v>NIL</v>
      </c>
      <c r="I39" s="227">
        <v>25</v>
      </c>
      <c r="J39" s="263"/>
      <c r="K39" s="264"/>
      <c r="L39" s="191"/>
    </row>
    <row r="40" spans="1:12" s="179" customFormat="1" ht="20.100000000000001" customHeight="1" x14ac:dyDescent="0.3">
      <c r="A40" s="323" t="s">
        <v>83</v>
      </c>
      <c r="B40" s="324"/>
      <c r="C40" s="324"/>
      <c r="D40" s="324"/>
      <c r="E40" s="324"/>
      <c r="F40" s="324"/>
      <c r="G40" s="324"/>
      <c r="H40" s="225" t="str">
        <f>VLOOKUP(A40,Prereq,3,FALSE)</f>
        <v>EDSC2009 + C&amp;I Senior</v>
      </c>
      <c r="I40" s="227">
        <v>25</v>
      </c>
      <c r="J40" s="289"/>
      <c r="K40" s="290"/>
      <c r="L40" s="164"/>
    </row>
    <row r="41" spans="1:12" s="179" customFormat="1" ht="20.100000000000001" customHeight="1" x14ac:dyDescent="0.3">
      <c r="A41" s="323" t="s">
        <v>86</v>
      </c>
      <c r="B41" s="324"/>
      <c r="C41" s="324"/>
      <c r="D41" s="324"/>
      <c r="E41" s="324"/>
      <c r="F41" s="324"/>
      <c r="G41" s="324"/>
      <c r="H41" s="225" t="str">
        <f>VLOOKUP(A41,Prereq,3,FALSE)</f>
        <v>EDSC3005 + 600CP</v>
      </c>
      <c r="I41" s="227">
        <v>25</v>
      </c>
      <c r="J41" s="265"/>
      <c r="K41" s="266"/>
      <c r="L41" s="164"/>
    </row>
    <row r="42" spans="1:12" s="179" customFormat="1" ht="20.100000000000001" customHeight="1" x14ac:dyDescent="0.3">
      <c r="A42" s="317" t="e">
        <f>HLOOKUP(K2,SecSpecUnits,7,FALSE)</f>
        <v>#N/A</v>
      </c>
      <c r="B42" s="318"/>
      <c r="C42" s="318"/>
      <c r="D42" s="318"/>
      <c r="E42" s="318"/>
      <c r="F42" s="318"/>
      <c r="G42" s="318"/>
      <c r="H42" s="225" t="e">
        <f>VLOOKUP(A42,Prereq,3,FALSE)</f>
        <v>#N/A</v>
      </c>
      <c r="I42" s="234">
        <v>25</v>
      </c>
      <c r="J42" s="265"/>
      <c r="K42" s="266"/>
      <c r="L42" s="164"/>
    </row>
    <row r="43" spans="1:12" s="179" customFormat="1" ht="5.0999999999999996" customHeight="1" x14ac:dyDescent="0.3">
      <c r="A43" s="186"/>
      <c r="B43" s="187"/>
      <c r="C43" s="188"/>
      <c r="D43" s="188"/>
      <c r="E43" s="188"/>
      <c r="F43" s="188"/>
      <c r="G43" s="188"/>
      <c r="H43" s="242"/>
      <c r="I43" s="235"/>
      <c r="J43" s="189"/>
      <c r="K43" s="190"/>
      <c r="L43" s="164"/>
    </row>
    <row r="44" spans="1:12" s="185" customFormat="1" ht="20.100000000000001" customHeight="1" x14ac:dyDescent="0.3">
      <c r="A44" s="296" t="s">
        <v>87</v>
      </c>
      <c r="B44" s="297"/>
      <c r="C44" s="297"/>
      <c r="D44" s="297"/>
      <c r="E44" s="297"/>
      <c r="F44" s="297"/>
      <c r="G44" s="297"/>
      <c r="H44" s="232" t="str">
        <f>VLOOKUP(A44,Prereq,3,FALSE)</f>
        <v>All other units</v>
      </c>
      <c r="I44" s="237">
        <v>100</v>
      </c>
      <c r="J44" s="265"/>
      <c r="K44" s="266"/>
      <c r="L44" s="164"/>
    </row>
    <row r="45" spans="1:12" s="178" customFormat="1" ht="30" customHeight="1" x14ac:dyDescent="0.3">
      <c r="A45" s="294" t="s">
        <v>9</v>
      </c>
      <c r="B45" s="294"/>
      <c r="C45" s="294"/>
      <c r="D45" s="294"/>
      <c r="E45" s="294"/>
      <c r="F45" s="294"/>
      <c r="G45" s="294"/>
      <c r="H45" s="294"/>
      <c r="I45" s="294"/>
      <c r="J45" s="294"/>
      <c r="K45" s="294"/>
      <c r="L45" s="164"/>
    </row>
    <row r="46" spans="1:12" s="166" customFormat="1" ht="27.95" customHeight="1" x14ac:dyDescent="0.3">
      <c r="A46" s="293" t="s">
        <v>371</v>
      </c>
      <c r="B46" s="293"/>
      <c r="C46" s="293"/>
      <c r="D46" s="293"/>
      <c r="E46" s="293"/>
      <c r="F46" s="293"/>
      <c r="G46" s="293"/>
      <c r="H46" s="293"/>
      <c r="I46" s="293"/>
      <c r="J46" s="293"/>
      <c r="K46" s="293"/>
      <c r="L46" s="164"/>
    </row>
    <row r="47" spans="1:12" ht="13.7" customHeight="1" x14ac:dyDescent="0.3">
      <c r="A47" s="294" t="s">
        <v>10</v>
      </c>
      <c r="B47" s="295"/>
      <c r="C47" s="295"/>
      <c r="D47" s="295"/>
      <c r="E47" s="295"/>
      <c r="F47" s="295"/>
      <c r="G47" s="295"/>
      <c r="H47" s="192"/>
      <c r="I47" s="192" t="s">
        <v>11</v>
      </c>
      <c r="J47" s="192"/>
      <c r="K47" s="192"/>
      <c r="L47" s="164"/>
    </row>
    <row r="48" spans="1:12" ht="17.25" x14ac:dyDescent="0.3">
      <c r="L48" s="164"/>
    </row>
    <row r="49" spans="12:12" ht="17.25" x14ac:dyDescent="0.3">
      <c r="L49" s="164"/>
    </row>
    <row r="50" spans="12:12" ht="17.25" x14ac:dyDescent="0.3">
      <c r="L50" s="164"/>
    </row>
    <row r="51" spans="12:12" ht="17.25" x14ac:dyDescent="0.3">
      <c r="L51" s="164"/>
    </row>
    <row r="52" spans="12:12" ht="17.25" x14ac:dyDescent="0.3">
      <c r="L52" s="164"/>
    </row>
  </sheetData>
  <sheetProtection algorithmName="SHA-512" hashValue="dPT94/9tNPOKR9xwGEaJs6lrC8rQa+aVX4kiqTjKavFyGVhV9EYNnxebCyrAi2rB+iw9Gt5jrBAtMZYaqxawAA==" saltValue="+B83oIQFWUWKRvJwcgZiHw==" spinCount="100000" sheet="1" objects="1" scenarios="1" selectLockedCells="1"/>
  <mergeCells count="71">
    <mergeCell ref="A44:G44"/>
    <mergeCell ref="J44:K44"/>
    <mergeCell ref="A45:K45"/>
    <mergeCell ref="A46:K46"/>
    <mergeCell ref="A47:G47"/>
    <mergeCell ref="A41:G41"/>
    <mergeCell ref="J41:K41"/>
    <mergeCell ref="A42:G42"/>
    <mergeCell ref="J42:K42"/>
    <mergeCell ref="A36:G36"/>
    <mergeCell ref="J36:K36"/>
    <mergeCell ref="J38:K38"/>
    <mergeCell ref="A39:G39"/>
    <mergeCell ref="J39:K39"/>
    <mergeCell ref="A40:G40"/>
    <mergeCell ref="J40:K40"/>
    <mergeCell ref="A33:G33"/>
    <mergeCell ref="J33:K33"/>
    <mergeCell ref="A34:G34"/>
    <mergeCell ref="J34:K34"/>
    <mergeCell ref="A35:G35"/>
    <mergeCell ref="J35:K35"/>
    <mergeCell ref="A29:G29"/>
    <mergeCell ref="J29:K29"/>
    <mergeCell ref="A30:G30"/>
    <mergeCell ref="J30:K30"/>
    <mergeCell ref="A31:G31"/>
    <mergeCell ref="J31:K31"/>
    <mergeCell ref="A28:G28"/>
    <mergeCell ref="J28:K28"/>
    <mergeCell ref="A20:G20"/>
    <mergeCell ref="J20:K20"/>
    <mergeCell ref="A22:G22"/>
    <mergeCell ref="J22:K22"/>
    <mergeCell ref="A23:G23"/>
    <mergeCell ref="J23:K23"/>
    <mergeCell ref="A24:G24"/>
    <mergeCell ref="J24:K24"/>
    <mergeCell ref="A25:G25"/>
    <mergeCell ref="J25:K25"/>
    <mergeCell ref="J27:K27"/>
    <mergeCell ref="A19:G19"/>
    <mergeCell ref="J19:K19"/>
    <mergeCell ref="A13:G13"/>
    <mergeCell ref="J13:K13"/>
    <mergeCell ref="A14:G14"/>
    <mergeCell ref="J14:K14"/>
    <mergeCell ref="J16:K16"/>
    <mergeCell ref="A17:G17"/>
    <mergeCell ref="J17:K17"/>
    <mergeCell ref="A18:G18"/>
    <mergeCell ref="J18:K18"/>
    <mergeCell ref="A11:G11"/>
    <mergeCell ref="J11:K11"/>
    <mergeCell ref="A12:G12"/>
    <mergeCell ref="J12:K12"/>
    <mergeCell ref="A8:G8"/>
    <mergeCell ref="J8:K8"/>
    <mergeCell ref="A9:G9"/>
    <mergeCell ref="J9:K9"/>
    <mergeCell ref="J5:K5"/>
    <mergeCell ref="A6:G6"/>
    <mergeCell ref="J6:K6"/>
    <mergeCell ref="A7:G7"/>
    <mergeCell ref="J7:K7"/>
    <mergeCell ref="A1:K1"/>
    <mergeCell ref="B2:C2"/>
    <mergeCell ref="D2:H2"/>
    <mergeCell ref="I2:J2"/>
    <mergeCell ref="F4:G4"/>
    <mergeCell ref="I4:K4"/>
  </mergeCells>
  <conditionalFormatting sqref="A21:G21">
    <cfRule type="containsErrors" dxfId="83" priority="105">
      <formula>ISERROR(A21)</formula>
    </cfRule>
    <cfRule type="cellIs" dxfId="82" priority="106" operator="equal">
      <formula>0</formula>
    </cfRule>
  </conditionalFormatting>
  <conditionalFormatting sqref="A32:G32">
    <cfRule type="containsErrors" dxfId="81" priority="97">
      <formula>ISERROR(A32)</formula>
    </cfRule>
    <cfRule type="cellIs" dxfId="80" priority="98" operator="equal">
      <formula>0</formula>
    </cfRule>
  </conditionalFormatting>
  <conditionalFormatting sqref="A43:G43">
    <cfRule type="containsErrors" dxfId="79" priority="89">
      <formula>ISERROR(A43)</formula>
    </cfRule>
    <cfRule type="cellIs" dxfId="78" priority="90" operator="equal">
      <formula>0</formula>
    </cfRule>
  </conditionalFormatting>
  <conditionalFormatting sqref="A17:A19">
    <cfRule type="containsErrors" dxfId="77" priority="85">
      <formula>ISERROR(A17)</formula>
    </cfRule>
    <cfRule type="cellIs" dxfId="76" priority="86" operator="equal">
      <formula>0</formula>
    </cfRule>
  </conditionalFormatting>
  <conditionalFormatting sqref="A24:A25">
    <cfRule type="containsErrors" dxfId="75" priority="83">
      <formula>ISERROR(A24)</formula>
    </cfRule>
    <cfRule type="cellIs" dxfId="74" priority="84" operator="equal">
      <formula>0</formula>
    </cfRule>
  </conditionalFormatting>
  <conditionalFormatting sqref="A29:A31">
    <cfRule type="cellIs" dxfId="73" priority="82" operator="equal">
      <formula>0</formula>
    </cfRule>
    <cfRule type="containsErrors" dxfId="72" priority="120">
      <formula>ISERROR(A29)</formula>
    </cfRule>
  </conditionalFormatting>
  <conditionalFormatting sqref="A34">
    <cfRule type="containsErrors" dxfId="71" priority="79">
      <formula>ISERROR(A34)</formula>
    </cfRule>
    <cfRule type="cellIs" dxfId="70" priority="80" operator="equal">
      <formula>0</formula>
    </cfRule>
  </conditionalFormatting>
  <conditionalFormatting sqref="A42">
    <cfRule type="containsErrors" dxfId="69" priority="77">
      <formula>ISERROR(A42)</formula>
    </cfRule>
    <cfRule type="cellIs" dxfId="68" priority="78" operator="equal">
      <formula>0</formula>
    </cfRule>
  </conditionalFormatting>
  <conditionalFormatting sqref="A35:A36">
    <cfRule type="containsErrors" dxfId="67" priority="75">
      <formula>ISERROR(A35)</formula>
    </cfRule>
    <cfRule type="cellIs" dxfId="66" priority="76" operator="equal">
      <formula>0</formula>
    </cfRule>
  </conditionalFormatting>
  <conditionalFormatting sqref="A6">
    <cfRule type="containsErrors" dxfId="65" priority="73">
      <formula>ISERROR(A6)</formula>
    </cfRule>
    <cfRule type="cellIs" dxfId="64" priority="74" operator="equal">
      <formula>0</formula>
    </cfRule>
  </conditionalFormatting>
  <conditionalFormatting sqref="A7">
    <cfRule type="containsErrors" dxfId="63" priority="71">
      <formula>ISERROR(A7)</formula>
    </cfRule>
    <cfRule type="cellIs" dxfId="62" priority="72" operator="equal">
      <formula>0</formula>
    </cfRule>
  </conditionalFormatting>
  <conditionalFormatting sqref="A44">
    <cfRule type="containsErrors" dxfId="61" priority="65">
      <formula>ISERROR(A44)</formula>
    </cfRule>
    <cfRule type="cellIs" dxfId="60" priority="66" operator="equal">
      <formula>0</formula>
    </cfRule>
  </conditionalFormatting>
  <conditionalFormatting sqref="A11:A13">
    <cfRule type="containsErrors" dxfId="59" priority="61">
      <formula>ISERROR(A11)</formula>
    </cfRule>
    <cfRule type="cellIs" dxfId="58" priority="62" operator="equal">
      <formula>0</formula>
    </cfRule>
  </conditionalFormatting>
  <conditionalFormatting sqref="A20">
    <cfRule type="containsErrors" dxfId="57" priority="59">
      <formula>ISERROR(A20)</formula>
    </cfRule>
    <cfRule type="cellIs" dxfId="56" priority="60" operator="equal">
      <formula>0</formula>
    </cfRule>
  </conditionalFormatting>
  <conditionalFormatting sqref="A23">
    <cfRule type="containsErrors" dxfId="55" priority="57">
      <formula>ISERROR(A23)</formula>
    </cfRule>
    <cfRule type="cellIs" dxfId="54" priority="58" operator="equal">
      <formula>0</formula>
    </cfRule>
  </conditionalFormatting>
  <conditionalFormatting sqref="A22">
    <cfRule type="containsErrors" dxfId="53" priority="55">
      <formula>ISERROR(A22)</formula>
    </cfRule>
    <cfRule type="cellIs" dxfId="52" priority="56" operator="equal">
      <formula>0</formula>
    </cfRule>
  </conditionalFormatting>
  <conditionalFormatting sqref="A28">
    <cfRule type="containsErrors" dxfId="51" priority="53">
      <formula>ISERROR(A28)</formula>
    </cfRule>
    <cfRule type="cellIs" dxfId="50" priority="54" operator="equal">
      <formula>0</formula>
    </cfRule>
  </conditionalFormatting>
  <conditionalFormatting sqref="H17:H20 H22:H25">
    <cfRule type="containsErrors" dxfId="49" priority="51">
      <formula>ISERROR(H17)</formula>
    </cfRule>
    <cfRule type="cellIs" dxfId="48" priority="52" operator="equal">
      <formula>0</formula>
    </cfRule>
  </conditionalFormatting>
  <conditionalFormatting sqref="A33">
    <cfRule type="containsErrors" dxfId="47" priority="49">
      <formula>ISERROR(A33)</formula>
    </cfRule>
    <cfRule type="cellIs" dxfId="46" priority="50" operator="equal">
      <formula>0</formula>
    </cfRule>
  </conditionalFormatting>
  <conditionalFormatting sqref="A41">
    <cfRule type="containsErrors" dxfId="45" priority="41">
      <formula>ISERROR(A41)</formula>
    </cfRule>
    <cfRule type="cellIs" dxfId="44" priority="42" operator="equal">
      <formula>0</formula>
    </cfRule>
  </conditionalFormatting>
  <conditionalFormatting sqref="A40">
    <cfRule type="containsErrors" dxfId="43" priority="37">
      <formula>ISERROR(A40)</formula>
    </cfRule>
    <cfRule type="cellIs" dxfId="42" priority="38" operator="equal">
      <formula>0</formula>
    </cfRule>
  </conditionalFormatting>
  <conditionalFormatting sqref="F4:G4">
    <cfRule type="containsText" dxfId="41" priority="36" operator="containsText" text="Click &amp; choose from the drop-down">
      <formula>NOT(ISERROR(SEARCH("Click &amp; choose from the drop-down",F4)))</formula>
    </cfRule>
  </conditionalFormatting>
  <conditionalFormatting sqref="I4:K4">
    <cfRule type="containsText" dxfId="40" priority="33" operator="containsText" text="First choose a Major">
      <formula>NOT(ISERROR(SEARCH("First choose a Major",I4)))</formula>
    </cfRule>
  </conditionalFormatting>
  <conditionalFormatting sqref="H39:H42 H44">
    <cfRule type="containsErrors" dxfId="39" priority="17">
      <formula>ISERROR(H39)</formula>
    </cfRule>
    <cfRule type="cellIs" dxfId="38" priority="18" operator="equal">
      <formula>0</formula>
    </cfRule>
  </conditionalFormatting>
  <conditionalFormatting sqref="A39">
    <cfRule type="containsErrors" dxfId="37" priority="13">
      <formula>ISERROR(A39)</formula>
    </cfRule>
    <cfRule type="cellIs" dxfId="36" priority="14" operator="equal">
      <formula>0</formula>
    </cfRule>
  </conditionalFormatting>
  <conditionalFormatting sqref="H21">
    <cfRule type="containsErrors" dxfId="35" priority="11">
      <formula>ISERROR(H21)</formula>
    </cfRule>
    <cfRule type="cellIs" dxfId="34" priority="12" operator="equal">
      <formula>0</formula>
    </cfRule>
  </conditionalFormatting>
  <conditionalFormatting sqref="H32">
    <cfRule type="containsErrors" dxfId="33" priority="9">
      <formula>ISERROR(H32)</formula>
    </cfRule>
    <cfRule type="cellIs" dxfId="32" priority="10" operator="equal">
      <formula>0</formula>
    </cfRule>
  </conditionalFormatting>
  <conditionalFormatting sqref="H43">
    <cfRule type="containsErrors" dxfId="31" priority="7">
      <formula>ISERROR(H43)</formula>
    </cfRule>
    <cfRule type="cellIs" dxfId="30" priority="8" operator="equal">
      <formula>0</formula>
    </cfRule>
  </conditionalFormatting>
  <conditionalFormatting sqref="H10">
    <cfRule type="containsErrors" dxfId="29" priority="5">
      <formula>ISERROR(H10)</formula>
    </cfRule>
    <cfRule type="cellIs" dxfId="28" priority="6" operator="equal">
      <formula>0</formula>
    </cfRule>
  </conditionalFormatting>
  <conditionalFormatting sqref="A8:G8 A14:G14 A18:G18 A23:G24 A30:G31 A36:G36">
    <cfRule type="containsErrors" dxfId="27" priority="3">
      <formula>ISERROR(A8)</formula>
    </cfRule>
    <cfRule type="containsErrors" dxfId="26" priority="119">
      <formula>ISERROR(A8)</formula>
    </cfRule>
  </conditionalFormatting>
  <conditionalFormatting sqref="A42:G42 A34:G35 A25:G25 A19:G19 A9:G9">
    <cfRule type="containsErrors" dxfId="25" priority="2">
      <formula>ISERROR(A9)</formula>
    </cfRule>
  </conditionalFormatting>
  <conditionalFormatting sqref="H6:H44">
    <cfRule type="containsErrors" dxfId="24" priority="1">
      <formula>ISERROR(H6)</formula>
    </cfRule>
  </conditionalFormatting>
  <dataValidations count="1">
    <dataValidation type="list" allowBlank="1" showErrorMessage="1" error="Please choose a Major" sqref="I4:K4">
      <formula1>INDIRECT($I$2)</formula1>
    </dataValidation>
  </dataValidations>
  <pageMargins left="0.7" right="0.7" top="0.75" bottom="0.75" header="0.3" footer="0.3"/>
  <pageSetup paperSize="9" orientation="portrait" r:id="rId1"/>
  <ignoredErrors>
    <ignoredError sqref="H37:H38 K2" evalError="1"/>
    <ignoredError sqref="H34:H36 H8:H31 A42 A19:G19 A34:G36 A30:G31 A23:G25 A18:G18 A14 A8 H39:H42" evalError="1" unlockedFormula="1"/>
    <ignoredError sqref="H6:H7 H32:H33 A10:G13 B8:G9 A15:G17 B14:G14 A21:G22 A26:G29 A32:G33 A37:G41 B42:G42 H43:H44 B20:G20" unlockedFormula="1"/>
  </ignoredErrors>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'Unitsets - Staff only'!$C$4:$C$18</xm:f>
          </x14:formula1>
          <xm:sqref>F4:G4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D148"/>
  <sheetViews>
    <sheetView zoomScaleNormal="100" workbookViewId="0">
      <pane ySplit="2" topLeftCell="A3" activePane="bottomLeft" state="frozen"/>
      <selection pane="bottomLeft" activeCell="Z13" sqref="Z13"/>
    </sheetView>
  </sheetViews>
  <sheetFormatPr defaultColWidth="9.140625" defaultRowHeight="11.25" x14ac:dyDescent="0.2"/>
  <cols>
    <col min="1" max="1" width="4.7109375" style="3" customWidth="1"/>
    <col min="2" max="2" width="12.28515625" style="3" customWidth="1"/>
    <col min="3" max="3" width="19.140625" style="3" customWidth="1"/>
    <col min="4" max="4" width="10.42578125" style="3" customWidth="1"/>
    <col min="5" max="5" width="15.7109375" style="3" customWidth="1"/>
    <col min="6" max="19" width="19.7109375" style="18" customWidth="1"/>
    <col min="20" max="20" width="3.140625" style="18" customWidth="1"/>
    <col min="21" max="47" width="16.85546875" style="18" customWidth="1"/>
    <col min="48" max="48" width="15.140625" style="18" customWidth="1"/>
    <col min="49" max="49" width="9.5703125" style="18" customWidth="1"/>
    <col min="50" max="50" width="8.5703125" style="18" customWidth="1"/>
    <col min="51" max="51" width="9.5703125" style="18" customWidth="1"/>
    <col min="52" max="52" width="9.85546875" style="18" customWidth="1"/>
    <col min="53" max="54" width="8.85546875" style="18" customWidth="1"/>
    <col min="55" max="55" width="8.42578125" style="18" customWidth="1"/>
    <col min="56" max="56" width="10" style="18" customWidth="1"/>
    <col min="57" max="57" width="9.42578125" style="18" customWidth="1"/>
    <col min="58" max="67" width="8" style="8" customWidth="1"/>
    <col min="68" max="108" width="7.85546875" style="8" customWidth="1"/>
    <col min="109" max="109" width="7.85546875" style="3" customWidth="1"/>
    <col min="110" max="16384" width="9.140625" style="3"/>
  </cols>
  <sheetData>
    <row r="1" spans="1:108" s="21" customFormat="1" ht="25.5" customHeight="1" thickBot="1" x14ac:dyDescent="0.25">
      <c r="A1" s="44" t="s">
        <v>43</v>
      </c>
      <c r="B1" s="45"/>
      <c r="C1" s="45"/>
      <c r="D1" s="45"/>
      <c r="E1" s="45"/>
      <c r="F1" s="38" t="s">
        <v>14</v>
      </c>
      <c r="G1" s="38" t="s">
        <v>15</v>
      </c>
      <c r="H1" s="38" t="s">
        <v>13</v>
      </c>
      <c r="I1" s="39" t="s">
        <v>12</v>
      </c>
      <c r="J1" s="40" t="s">
        <v>17</v>
      </c>
      <c r="K1" s="40" t="s">
        <v>16</v>
      </c>
      <c r="L1" s="40" t="s">
        <v>18</v>
      </c>
      <c r="M1" s="40" t="s">
        <v>19</v>
      </c>
      <c r="N1" s="51" t="s">
        <v>20</v>
      </c>
      <c r="O1" s="63" t="s">
        <v>21</v>
      </c>
      <c r="P1" s="63" t="s">
        <v>22</v>
      </c>
      <c r="Q1" s="63" t="s">
        <v>23</v>
      </c>
      <c r="R1" s="63" t="s">
        <v>24</v>
      </c>
      <c r="S1" s="64" t="s">
        <v>25</v>
      </c>
      <c r="U1" s="67" t="s">
        <v>175</v>
      </c>
      <c r="V1" s="67" t="s">
        <v>172</v>
      </c>
      <c r="W1" s="66" t="s">
        <v>186</v>
      </c>
      <c r="X1" s="66" t="s">
        <v>184</v>
      </c>
      <c r="Y1" s="66" t="s">
        <v>182</v>
      </c>
      <c r="Z1" s="66" t="s">
        <v>177</v>
      </c>
      <c r="AA1" s="66" t="s">
        <v>181</v>
      </c>
      <c r="AB1" s="66" t="s">
        <v>168</v>
      </c>
      <c r="AC1" s="66" t="s">
        <v>167</v>
      </c>
      <c r="AD1" s="68" t="s">
        <v>328</v>
      </c>
      <c r="AE1" s="160" t="s">
        <v>195</v>
      </c>
      <c r="AF1" s="68" t="s">
        <v>189</v>
      </c>
      <c r="AG1" s="69" t="s">
        <v>224</v>
      </c>
      <c r="AH1" s="69" t="s">
        <v>222</v>
      </c>
      <c r="AI1" s="69" t="s">
        <v>225</v>
      </c>
      <c r="AJ1" s="68" t="s">
        <v>227</v>
      </c>
      <c r="AK1" s="68" t="s">
        <v>230</v>
      </c>
      <c r="AL1" s="68" t="s">
        <v>216</v>
      </c>
      <c r="AM1" s="68" t="s">
        <v>259</v>
      </c>
      <c r="AN1" s="68" t="s">
        <v>266</v>
      </c>
      <c r="AO1" s="68" t="s">
        <v>248</v>
      </c>
      <c r="AP1" s="68" t="s">
        <v>256</v>
      </c>
      <c r="AQ1" s="156" t="s">
        <v>247</v>
      </c>
      <c r="AR1" s="68" t="s">
        <v>232</v>
      </c>
      <c r="AS1" s="68" t="s">
        <v>241</v>
      </c>
      <c r="AT1" s="68" t="s">
        <v>233</v>
      </c>
      <c r="AU1" s="68" t="s">
        <v>244</v>
      </c>
      <c r="AV1" s="4"/>
      <c r="AW1" s="4"/>
      <c r="AX1" s="4"/>
      <c r="AY1" s="4"/>
      <c r="AZ1" s="4"/>
      <c r="BA1" s="4"/>
      <c r="BB1" s="6"/>
      <c r="BC1" s="6"/>
      <c r="BD1" s="6"/>
      <c r="BE1" s="6"/>
      <c r="BF1" s="17"/>
      <c r="BG1" s="17"/>
      <c r="BH1" s="17"/>
      <c r="BI1" s="17"/>
      <c r="BJ1" s="17"/>
      <c r="BK1" s="17"/>
      <c r="BL1" s="17"/>
      <c r="BM1" s="17"/>
      <c r="BN1" s="17"/>
      <c r="BO1" s="17"/>
      <c r="BP1" s="17"/>
      <c r="BQ1" s="17"/>
      <c r="BR1" s="17"/>
      <c r="BS1" s="17"/>
      <c r="BT1" s="17"/>
      <c r="BU1" s="17"/>
      <c r="BV1" s="17"/>
      <c r="BW1" s="17"/>
      <c r="BX1" s="17"/>
      <c r="BY1" s="17"/>
      <c r="BZ1" s="17"/>
      <c r="CA1" s="17"/>
      <c r="CB1" s="17"/>
      <c r="CC1" s="17"/>
      <c r="CD1" s="17"/>
      <c r="CE1" s="17"/>
      <c r="CF1" s="17"/>
      <c r="CG1" s="17"/>
      <c r="CH1" s="17"/>
      <c r="CI1" s="17"/>
      <c r="CJ1" s="17"/>
      <c r="CK1" s="17"/>
      <c r="CL1" s="17"/>
      <c r="CM1" s="17"/>
      <c r="CN1" s="17"/>
      <c r="CO1" s="17"/>
      <c r="CP1" s="17"/>
      <c r="CQ1" s="17"/>
      <c r="CR1" s="17"/>
      <c r="CS1" s="17"/>
      <c r="CT1" s="17"/>
      <c r="CU1" s="17"/>
      <c r="CV1" s="17"/>
      <c r="CW1" s="17"/>
      <c r="CX1" s="17"/>
      <c r="CY1" s="17"/>
      <c r="CZ1" s="17"/>
      <c r="DA1" s="17"/>
      <c r="DB1" s="17"/>
      <c r="DC1" s="17"/>
      <c r="DD1" s="20"/>
    </row>
    <row r="2" spans="1:108" s="21" customFormat="1" ht="12" thickBot="1" x14ac:dyDescent="0.25">
      <c r="A2" s="46"/>
      <c r="B2" s="47"/>
      <c r="C2" s="47"/>
      <c r="D2" s="47"/>
      <c r="E2" s="47"/>
      <c r="F2" s="48" t="s">
        <v>30</v>
      </c>
      <c r="G2" s="48" t="s">
        <v>31</v>
      </c>
      <c r="H2" s="48" t="s">
        <v>32</v>
      </c>
      <c r="I2" s="49" t="s">
        <v>33</v>
      </c>
      <c r="J2" s="50" t="s">
        <v>34</v>
      </c>
      <c r="K2" s="50" t="s">
        <v>35</v>
      </c>
      <c r="L2" s="50" t="s">
        <v>36</v>
      </c>
      <c r="M2" s="50" t="s">
        <v>37</v>
      </c>
      <c r="N2" s="57" t="s">
        <v>38</v>
      </c>
      <c r="O2" s="65" t="s">
        <v>39</v>
      </c>
      <c r="P2" s="65" t="s">
        <v>29</v>
      </c>
      <c r="Q2" s="65" t="s">
        <v>40</v>
      </c>
      <c r="R2" s="65" t="s">
        <v>41</v>
      </c>
      <c r="S2" s="65" t="s">
        <v>42</v>
      </c>
      <c r="U2" s="21" t="s">
        <v>199</v>
      </c>
      <c r="V2" s="21" t="s">
        <v>200</v>
      </c>
      <c r="W2" s="4" t="s">
        <v>201</v>
      </c>
      <c r="X2" s="4" t="s">
        <v>202</v>
      </c>
      <c r="Y2" s="4" t="s">
        <v>203</v>
      </c>
      <c r="Z2" s="14" t="s">
        <v>204</v>
      </c>
      <c r="AA2" s="4" t="s">
        <v>205</v>
      </c>
      <c r="AB2" s="14" t="s">
        <v>206</v>
      </c>
      <c r="AC2" s="4" t="s">
        <v>207</v>
      </c>
      <c r="AD2" s="21" t="s">
        <v>74</v>
      </c>
      <c r="AE2" s="157" t="s">
        <v>197</v>
      </c>
      <c r="AF2" s="21" t="s">
        <v>198</v>
      </c>
      <c r="AG2" s="18" t="s">
        <v>208</v>
      </c>
      <c r="AH2" s="18" t="s">
        <v>221</v>
      </c>
      <c r="AI2" s="18" t="s">
        <v>226</v>
      </c>
      <c r="AJ2" s="18" t="s">
        <v>229</v>
      </c>
      <c r="AK2" s="18" t="s">
        <v>265</v>
      </c>
      <c r="AL2" s="18" t="s">
        <v>215</v>
      </c>
      <c r="AM2" s="18" t="s">
        <v>254</v>
      </c>
      <c r="AN2" s="18" t="s">
        <v>253</v>
      </c>
      <c r="AO2" s="18" t="s">
        <v>252</v>
      </c>
      <c r="AP2" s="18" t="s">
        <v>255</v>
      </c>
      <c r="AQ2" s="157" t="s">
        <v>246</v>
      </c>
      <c r="AR2" s="18" t="s">
        <v>231</v>
      </c>
      <c r="AS2" s="18" t="s">
        <v>240</v>
      </c>
      <c r="AT2" s="18" t="s">
        <v>236</v>
      </c>
      <c r="AU2" s="18" t="s">
        <v>245</v>
      </c>
      <c r="AV2" s="4"/>
      <c r="AW2" s="4"/>
      <c r="AX2" s="4"/>
      <c r="AY2" s="4"/>
      <c r="AZ2" s="4"/>
      <c r="BA2" s="4"/>
      <c r="BB2" s="6"/>
      <c r="BC2" s="6"/>
      <c r="BD2" s="6"/>
      <c r="BE2" s="6"/>
      <c r="BF2" s="17"/>
      <c r="BG2" s="17"/>
      <c r="BH2" s="17"/>
      <c r="BI2" s="17"/>
      <c r="BJ2" s="17"/>
      <c r="BK2" s="17"/>
      <c r="BL2" s="17"/>
      <c r="BM2" s="17"/>
      <c r="BN2" s="17"/>
      <c r="BO2" s="17"/>
      <c r="BP2" s="17"/>
      <c r="BQ2" s="17"/>
      <c r="BR2" s="17"/>
      <c r="BS2" s="17"/>
      <c r="BT2" s="17"/>
      <c r="BU2" s="17"/>
      <c r="BV2" s="17"/>
      <c r="BW2" s="17"/>
      <c r="BX2" s="17"/>
      <c r="BY2" s="17"/>
      <c r="BZ2" s="17"/>
      <c r="CA2" s="17"/>
      <c r="CB2" s="17"/>
      <c r="CC2" s="17"/>
      <c r="CD2" s="17"/>
      <c r="CE2" s="17"/>
      <c r="CF2" s="17"/>
      <c r="CG2" s="17"/>
      <c r="CH2" s="17"/>
      <c r="CI2" s="17"/>
      <c r="CJ2" s="17"/>
      <c r="CK2" s="17"/>
      <c r="CL2" s="17"/>
      <c r="CM2" s="17"/>
      <c r="CN2" s="17"/>
      <c r="CO2" s="17"/>
      <c r="CP2" s="17"/>
      <c r="CQ2" s="17"/>
      <c r="CR2" s="17"/>
      <c r="CS2" s="17"/>
      <c r="CT2" s="17"/>
      <c r="CU2" s="17"/>
      <c r="CV2" s="17"/>
      <c r="CW2" s="17"/>
      <c r="CX2" s="17"/>
      <c r="CY2" s="17"/>
      <c r="CZ2" s="17"/>
      <c r="DA2" s="17"/>
      <c r="DB2" s="17"/>
      <c r="DC2" s="17"/>
      <c r="DD2" s="20"/>
    </row>
    <row r="3" spans="1:108" ht="33.75" x14ac:dyDescent="0.2">
      <c r="A3" s="2"/>
      <c r="C3" s="2" t="s">
        <v>44</v>
      </c>
      <c r="E3" s="113" t="s">
        <v>239</v>
      </c>
      <c r="F3" s="33" t="s">
        <v>88</v>
      </c>
      <c r="G3" s="33" t="s">
        <v>347</v>
      </c>
      <c r="H3" s="33" t="s">
        <v>192</v>
      </c>
      <c r="I3" s="34" t="s">
        <v>93</v>
      </c>
      <c r="J3" s="41" t="s">
        <v>116</v>
      </c>
      <c r="K3" s="41" t="s">
        <v>178</v>
      </c>
      <c r="L3" s="41" t="s">
        <v>125</v>
      </c>
      <c r="M3" s="41" t="s">
        <v>131</v>
      </c>
      <c r="N3" s="53" t="s">
        <v>100</v>
      </c>
      <c r="O3" s="59" t="s">
        <v>137</v>
      </c>
      <c r="P3" s="59" t="s">
        <v>144</v>
      </c>
      <c r="Q3" s="59" t="s">
        <v>150</v>
      </c>
      <c r="R3" s="59" t="s">
        <v>156</v>
      </c>
      <c r="S3" s="59" t="s">
        <v>161</v>
      </c>
      <c r="T3" s="8"/>
      <c r="U3" s="145" t="s">
        <v>113</v>
      </c>
      <c r="V3" s="145" t="s">
        <v>192</v>
      </c>
      <c r="W3" s="148" t="s">
        <v>144</v>
      </c>
      <c r="X3" s="148" t="s">
        <v>150</v>
      </c>
      <c r="Y3" s="148" t="s">
        <v>161</v>
      </c>
      <c r="Z3" s="147" t="s">
        <v>178</v>
      </c>
      <c r="AA3" s="146" t="s">
        <v>131</v>
      </c>
      <c r="AB3" s="136" t="s">
        <v>93</v>
      </c>
      <c r="AC3" s="138" t="s">
        <v>100</v>
      </c>
      <c r="AD3" s="138" t="s">
        <v>100</v>
      </c>
      <c r="AE3" s="158" t="s">
        <v>190</v>
      </c>
      <c r="AF3" s="144" t="s">
        <v>190</v>
      </c>
      <c r="AG3" s="136" t="s">
        <v>209</v>
      </c>
      <c r="AH3" s="146" t="s">
        <v>242</v>
      </c>
      <c r="AI3" s="146" t="s">
        <v>242</v>
      </c>
      <c r="AJ3" s="146" t="s">
        <v>242</v>
      </c>
      <c r="AK3" s="146" t="s">
        <v>242</v>
      </c>
      <c r="AL3" s="141" t="s">
        <v>156</v>
      </c>
      <c r="AM3" s="148" t="s">
        <v>242</v>
      </c>
      <c r="AN3" s="148" t="s">
        <v>242</v>
      </c>
      <c r="AO3" s="148" t="s">
        <v>242</v>
      </c>
      <c r="AP3" s="148" t="s">
        <v>242</v>
      </c>
      <c r="AQ3" s="158" t="s">
        <v>190</v>
      </c>
      <c r="AR3" s="136" t="s">
        <v>84</v>
      </c>
      <c r="AS3" s="146" t="s">
        <v>242</v>
      </c>
      <c r="AT3" s="141" t="s">
        <v>84</v>
      </c>
      <c r="AU3" s="148" t="s">
        <v>242</v>
      </c>
      <c r="AV3" s="70" t="s">
        <v>239</v>
      </c>
      <c r="AW3" s="8"/>
      <c r="AX3" s="8"/>
      <c r="AY3" s="8"/>
      <c r="AZ3" s="8"/>
      <c r="BA3" s="8"/>
      <c r="BB3" s="8"/>
      <c r="BC3" s="8"/>
      <c r="BD3" s="8"/>
      <c r="BE3" s="8"/>
    </row>
    <row r="4" spans="1:108" ht="45" x14ac:dyDescent="0.2">
      <c r="A4" s="26"/>
      <c r="C4" s="3" t="s">
        <v>45</v>
      </c>
      <c r="D4" s="3" t="s">
        <v>73</v>
      </c>
      <c r="E4" s="111" t="s">
        <v>345</v>
      </c>
      <c r="F4" s="36" t="s">
        <v>90</v>
      </c>
      <c r="G4" s="36" t="s">
        <v>90</v>
      </c>
      <c r="H4" s="36" t="s">
        <v>90</v>
      </c>
      <c r="I4" s="37" t="s">
        <v>94</v>
      </c>
      <c r="J4" s="43" t="s">
        <v>432</v>
      </c>
      <c r="K4" s="43" t="s">
        <v>432</v>
      </c>
      <c r="L4" s="43" t="s">
        <v>432</v>
      </c>
      <c r="M4" s="43" t="s">
        <v>432</v>
      </c>
      <c r="N4" s="52" t="s">
        <v>101</v>
      </c>
      <c r="O4" s="58" t="s">
        <v>143</v>
      </c>
      <c r="P4" s="58" t="s">
        <v>143</v>
      </c>
      <c r="Q4" s="58" t="s">
        <v>143</v>
      </c>
      <c r="R4" s="58" t="s">
        <v>143</v>
      </c>
      <c r="S4" s="58" t="s">
        <v>143</v>
      </c>
      <c r="T4" s="8"/>
      <c r="U4" s="145" t="s">
        <v>89</v>
      </c>
      <c r="V4" s="145" t="s">
        <v>349</v>
      </c>
      <c r="W4" s="43" t="s">
        <v>157</v>
      </c>
      <c r="X4" s="43" t="s">
        <v>138</v>
      </c>
      <c r="Y4" s="43" t="s">
        <v>162</v>
      </c>
      <c r="Z4" s="147" t="s">
        <v>116</v>
      </c>
      <c r="AA4" s="147" t="s">
        <v>126</v>
      </c>
      <c r="AB4" s="137" t="s">
        <v>95</v>
      </c>
      <c r="AC4" s="139" t="s">
        <v>166</v>
      </c>
      <c r="AD4" s="140" t="s">
        <v>103</v>
      </c>
      <c r="AE4" s="159" t="s">
        <v>461</v>
      </c>
      <c r="AF4" s="145" t="s">
        <v>107</v>
      </c>
      <c r="AG4" s="137" t="s">
        <v>210</v>
      </c>
      <c r="AH4" s="147" t="s">
        <v>122</v>
      </c>
      <c r="AI4" s="147" t="s">
        <v>116</v>
      </c>
      <c r="AJ4" s="147" t="s">
        <v>480</v>
      </c>
      <c r="AK4" s="147" t="s">
        <v>116</v>
      </c>
      <c r="AL4" s="140" t="s">
        <v>217</v>
      </c>
      <c r="AM4" s="43" t="s">
        <v>166</v>
      </c>
      <c r="AN4" s="43" t="s">
        <v>262</v>
      </c>
      <c r="AO4" s="43" t="s">
        <v>250</v>
      </c>
      <c r="AP4" s="43" t="s">
        <v>431</v>
      </c>
      <c r="AQ4" s="159" t="s">
        <v>84</v>
      </c>
      <c r="AR4" s="137" t="s">
        <v>84</v>
      </c>
      <c r="AS4" s="147" t="s">
        <v>223</v>
      </c>
      <c r="AT4" s="140" t="s">
        <v>84</v>
      </c>
      <c r="AU4" s="43" t="s">
        <v>84</v>
      </c>
      <c r="AV4" s="70" t="s">
        <v>238</v>
      </c>
      <c r="AW4" s="8"/>
      <c r="AX4" s="8"/>
      <c r="AY4" s="8"/>
      <c r="AZ4" s="8"/>
      <c r="BA4" s="8"/>
      <c r="BB4" s="8"/>
      <c r="BC4" s="8"/>
      <c r="BD4" s="8"/>
      <c r="BE4" s="8"/>
    </row>
    <row r="5" spans="1:108" ht="33.75" x14ac:dyDescent="0.2">
      <c r="A5" s="26"/>
      <c r="C5" s="3" t="s">
        <v>14</v>
      </c>
      <c r="D5" s="3" t="s">
        <v>30</v>
      </c>
      <c r="E5" s="111" t="s">
        <v>345</v>
      </c>
      <c r="F5" s="35" t="s">
        <v>89</v>
      </c>
      <c r="G5" s="35" t="s">
        <v>348</v>
      </c>
      <c r="H5" s="36" t="s">
        <v>349</v>
      </c>
      <c r="I5" s="34" t="s">
        <v>95</v>
      </c>
      <c r="J5" s="41" t="s">
        <v>117</v>
      </c>
      <c r="K5" s="41" t="s">
        <v>122</v>
      </c>
      <c r="L5" s="43" t="s">
        <v>126</v>
      </c>
      <c r="M5" s="41" t="s">
        <v>132</v>
      </c>
      <c r="N5" s="56" t="s">
        <v>166</v>
      </c>
      <c r="O5" s="62" t="s">
        <v>138</v>
      </c>
      <c r="P5" s="62" t="s">
        <v>145</v>
      </c>
      <c r="Q5" s="62" t="s">
        <v>151</v>
      </c>
      <c r="R5" s="62" t="s">
        <v>157</v>
      </c>
      <c r="S5" s="62" t="s">
        <v>162</v>
      </c>
      <c r="T5" s="8"/>
      <c r="U5" s="145" t="s">
        <v>114</v>
      </c>
      <c r="V5" s="145" t="s">
        <v>194</v>
      </c>
      <c r="W5" s="148" t="s">
        <v>187</v>
      </c>
      <c r="X5" s="148" t="s">
        <v>139</v>
      </c>
      <c r="Y5" s="148" t="s">
        <v>133</v>
      </c>
      <c r="Z5" s="147" t="s">
        <v>133</v>
      </c>
      <c r="AA5" s="146" t="s">
        <v>127</v>
      </c>
      <c r="AB5" s="137" t="s">
        <v>96</v>
      </c>
      <c r="AC5" s="141" t="s">
        <v>102</v>
      </c>
      <c r="AD5" s="141" t="s">
        <v>102</v>
      </c>
      <c r="AE5" s="158" t="s">
        <v>462</v>
      </c>
      <c r="AF5" s="144" t="s">
        <v>459</v>
      </c>
      <c r="AG5" s="136" t="s">
        <v>211</v>
      </c>
      <c r="AH5" s="146" t="s">
        <v>127</v>
      </c>
      <c r="AI5" s="146" t="s">
        <v>127</v>
      </c>
      <c r="AJ5" s="146" t="s">
        <v>228</v>
      </c>
      <c r="AK5" s="146" t="s">
        <v>127</v>
      </c>
      <c r="AL5" s="141" t="s">
        <v>218</v>
      </c>
      <c r="AM5" s="148" t="s">
        <v>243</v>
      </c>
      <c r="AN5" s="148" t="s">
        <v>243</v>
      </c>
      <c r="AO5" s="148" t="s">
        <v>243</v>
      </c>
      <c r="AP5" s="148" t="s">
        <v>243</v>
      </c>
      <c r="AQ5" s="159" t="s">
        <v>84</v>
      </c>
      <c r="AR5" s="136" t="s">
        <v>84</v>
      </c>
      <c r="AS5" s="146" t="s">
        <v>84</v>
      </c>
      <c r="AT5" s="143" t="s">
        <v>218</v>
      </c>
      <c r="AU5" s="155" t="s">
        <v>243</v>
      </c>
      <c r="AV5" s="70" t="s">
        <v>237</v>
      </c>
      <c r="AW5" s="8"/>
      <c r="AX5" s="8"/>
      <c r="AY5" s="8"/>
      <c r="AZ5" s="8"/>
      <c r="BA5" s="8"/>
      <c r="BB5" s="8"/>
      <c r="BC5" s="8"/>
      <c r="BD5" s="8"/>
      <c r="BE5" s="8"/>
    </row>
    <row r="6" spans="1:108" ht="45" x14ac:dyDescent="0.2">
      <c r="C6" s="3" t="s">
        <v>15</v>
      </c>
      <c r="D6" s="3" t="s">
        <v>31</v>
      </c>
      <c r="E6" s="112" t="s">
        <v>237</v>
      </c>
      <c r="F6" s="36" t="s">
        <v>350</v>
      </c>
      <c r="G6" s="36" t="s">
        <v>114</v>
      </c>
      <c r="H6" s="35" t="s">
        <v>194</v>
      </c>
      <c r="I6" s="37" t="s">
        <v>96</v>
      </c>
      <c r="J6" s="43" t="s">
        <v>118</v>
      </c>
      <c r="K6" s="43" t="s">
        <v>228</v>
      </c>
      <c r="L6" s="43" t="s">
        <v>127</v>
      </c>
      <c r="M6" s="43" t="s">
        <v>133</v>
      </c>
      <c r="N6" s="54" t="s">
        <v>102</v>
      </c>
      <c r="O6" s="60" t="s">
        <v>139</v>
      </c>
      <c r="P6" s="60" t="s">
        <v>146</v>
      </c>
      <c r="Q6" s="60" t="s">
        <v>152</v>
      </c>
      <c r="R6" s="60" t="s">
        <v>158</v>
      </c>
      <c r="S6" s="60" t="s">
        <v>133</v>
      </c>
      <c r="T6" s="8"/>
      <c r="U6" s="145" t="s">
        <v>176</v>
      </c>
      <c r="V6" s="145" t="s">
        <v>353</v>
      </c>
      <c r="W6" s="43" t="s">
        <v>188</v>
      </c>
      <c r="X6" s="43" t="s">
        <v>185</v>
      </c>
      <c r="Y6" s="43" t="s">
        <v>163</v>
      </c>
      <c r="Z6" s="147" t="s">
        <v>480</v>
      </c>
      <c r="AA6" s="147" t="s">
        <v>480</v>
      </c>
      <c r="AB6" s="137" t="s">
        <v>97</v>
      </c>
      <c r="AC6" s="140" t="s">
        <v>103</v>
      </c>
      <c r="AD6" s="139" t="s">
        <v>166</v>
      </c>
      <c r="AE6" s="159" t="s">
        <v>193</v>
      </c>
      <c r="AF6" s="145" t="s">
        <v>193</v>
      </c>
      <c r="AG6" s="137" t="s">
        <v>212</v>
      </c>
      <c r="AH6" s="147" t="s">
        <v>480</v>
      </c>
      <c r="AI6" s="147" t="s">
        <v>480</v>
      </c>
      <c r="AJ6" s="147" t="s">
        <v>116</v>
      </c>
      <c r="AK6" s="147" t="s">
        <v>123</v>
      </c>
      <c r="AL6" s="140" t="s">
        <v>219</v>
      </c>
      <c r="AM6" s="43" t="s">
        <v>260</v>
      </c>
      <c r="AN6" s="43" t="s">
        <v>263</v>
      </c>
      <c r="AO6" s="43" t="s">
        <v>249</v>
      </c>
      <c r="AP6" s="43" t="s">
        <v>257</v>
      </c>
      <c r="AQ6" s="159" t="s">
        <v>193</v>
      </c>
      <c r="AR6" s="137" t="s">
        <v>84</v>
      </c>
      <c r="AS6" s="147" t="s">
        <v>84</v>
      </c>
      <c r="AT6" s="140" t="s">
        <v>84</v>
      </c>
      <c r="AU6" s="43" t="s">
        <v>84</v>
      </c>
      <c r="AV6" s="70" t="s">
        <v>235</v>
      </c>
      <c r="AW6" s="8"/>
      <c r="AX6" s="8"/>
      <c r="AY6" s="8"/>
      <c r="AZ6" s="8"/>
      <c r="BA6" s="8"/>
      <c r="BB6" s="8"/>
      <c r="BC6" s="8"/>
      <c r="BD6" s="8"/>
      <c r="BE6" s="8"/>
    </row>
    <row r="7" spans="1:108" ht="45" x14ac:dyDescent="0.2">
      <c r="C7" s="3" t="s">
        <v>13</v>
      </c>
      <c r="D7" s="3" t="s">
        <v>32</v>
      </c>
      <c r="E7" s="112" t="s">
        <v>237</v>
      </c>
      <c r="F7" s="36" t="s">
        <v>174</v>
      </c>
      <c r="G7" s="36" t="s">
        <v>174</v>
      </c>
      <c r="H7" s="36" t="s">
        <v>174</v>
      </c>
      <c r="I7" s="37" t="s">
        <v>170</v>
      </c>
      <c r="J7" s="42" t="s">
        <v>180</v>
      </c>
      <c r="K7" s="42" t="s">
        <v>180</v>
      </c>
      <c r="L7" s="42" t="s">
        <v>180</v>
      </c>
      <c r="M7" s="42" t="s">
        <v>180</v>
      </c>
      <c r="N7" s="56" t="s">
        <v>387</v>
      </c>
      <c r="O7" s="62" t="s">
        <v>183</v>
      </c>
      <c r="P7" s="62" t="s">
        <v>183</v>
      </c>
      <c r="Q7" s="62" t="s">
        <v>183</v>
      </c>
      <c r="R7" s="62" t="s">
        <v>183</v>
      </c>
      <c r="S7" s="62" t="s">
        <v>183</v>
      </c>
      <c r="T7" s="8"/>
      <c r="U7" s="145" t="s">
        <v>173</v>
      </c>
      <c r="V7" s="145" t="s">
        <v>173</v>
      </c>
      <c r="W7" s="148" t="s">
        <v>457</v>
      </c>
      <c r="X7" s="148" t="s">
        <v>457</v>
      </c>
      <c r="Y7" s="148" t="s">
        <v>457</v>
      </c>
      <c r="Z7" s="147" t="s">
        <v>179</v>
      </c>
      <c r="AA7" s="147" t="s">
        <v>179</v>
      </c>
      <c r="AB7" s="136" t="s">
        <v>94</v>
      </c>
      <c r="AC7" s="142" t="s">
        <v>101</v>
      </c>
      <c r="AD7" s="142" t="s">
        <v>101</v>
      </c>
      <c r="AE7" s="158" t="s">
        <v>84</v>
      </c>
      <c r="AF7" s="144" t="s">
        <v>84</v>
      </c>
      <c r="AG7" s="136" t="s">
        <v>84</v>
      </c>
      <c r="AH7" s="146" t="s">
        <v>84</v>
      </c>
      <c r="AI7" s="146" t="s">
        <v>84</v>
      </c>
      <c r="AJ7" s="146" t="s">
        <v>84</v>
      </c>
      <c r="AK7" s="146" t="s">
        <v>84</v>
      </c>
      <c r="AL7" s="141" t="s">
        <v>84</v>
      </c>
      <c r="AM7" s="148" t="s">
        <v>84</v>
      </c>
      <c r="AN7" s="148" t="s">
        <v>84</v>
      </c>
      <c r="AO7" s="148" t="s">
        <v>84</v>
      </c>
      <c r="AP7" s="148" t="s">
        <v>84</v>
      </c>
      <c r="AQ7" s="159" t="s">
        <v>84</v>
      </c>
      <c r="AR7" s="136" t="s">
        <v>212</v>
      </c>
      <c r="AS7" s="146" t="s">
        <v>84</v>
      </c>
      <c r="AT7" s="141" t="s">
        <v>220</v>
      </c>
      <c r="AU7" s="148" t="s">
        <v>84</v>
      </c>
      <c r="AV7" s="70" t="s">
        <v>235</v>
      </c>
      <c r="AW7" s="8"/>
      <c r="AX7" s="8"/>
      <c r="AY7" s="8"/>
      <c r="AZ7" s="8"/>
      <c r="BA7" s="8"/>
      <c r="BB7" s="8"/>
      <c r="BC7" s="8"/>
      <c r="BD7" s="8"/>
      <c r="BE7" s="8"/>
    </row>
    <row r="8" spans="1:108" ht="45" x14ac:dyDescent="0.2">
      <c r="C8" s="3" t="s">
        <v>12</v>
      </c>
      <c r="D8" s="3" t="s">
        <v>33</v>
      </c>
      <c r="E8" s="112" t="s">
        <v>235</v>
      </c>
      <c r="F8" s="36" t="s">
        <v>351</v>
      </c>
      <c r="G8" s="36" t="s">
        <v>352</v>
      </c>
      <c r="H8" s="35" t="s">
        <v>353</v>
      </c>
      <c r="I8" s="37" t="s">
        <v>97</v>
      </c>
      <c r="J8" s="43" t="s">
        <v>119</v>
      </c>
      <c r="K8" s="43" t="s">
        <v>123</v>
      </c>
      <c r="L8" s="43" t="s">
        <v>128</v>
      </c>
      <c r="M8" s="43" t="s">
        <v>480</v>
      </c>
      <c r="N8" s="55" t="s">
        <v>103</v>
      </c>
      <c r="O8" s="61" t="s">
        <v>142</v>
      </c>
      <c r="P8" s="61" t="s">
        <v>147</v>
      </c>
      <c r="Q8" s="61" t="s">
        <v>153</v>
      </c>
      <c r="R8" s="62" t="s">
        <v>159</v>
      </c>
      <c r="S8" s="61" t="s">
        <v>163</v>
      </c>
      <c r="T8" s="8"/>
      <c r="U8" s="145" t="s">
        <v>174</v>
      </c>
      <c r="V8" s="145" t="s">
        <v>174</v>
      </c>
      <c r="W8" s="43" t="s">
        <v>183</v>
      </c>
      <c r="X8" s="43" t="s">
        <v>183</v>
      </c>
      <c r="Y8" s="43" t="s">
        <v>183</v>
      </c>
      <c r="Z8" s="147" t="s">
        <v>180</v>
      </c>
      <c r="AA8" s="147" t="s">
        <v>180</v>
      </c>
      <c r="AB8" s="137" t="s">
        <v>170</v>
      </c>
      <c r="AC8" s="140" t="s">
        <v>387</v>
      </c>
      <c r="AD8" s="140" t="s">
        <v>387</v>
      </c>
      <c r="AE8" s="159" t="s">
        <v>463</v>
      </c>
      <c r="AF8" s="145" t="s">
        <v>460</v>
      </c>
      <c r="AG8" s="137" t="s">
        <v>213</v>
      </c>
      <c r="AH8" s="147" t="s">
        <v>223</v>
      </c>
      <c r="AI8" s="147" t="s">
        <v>223</v>
      </c>
      <c r="AJ8" s="147" t="s">
        <v>223</v>
      </c>
      <c r="AK8" s="147" t="s">
        <v>223</v>
      </c>
      <c r="AL8" s="140" t="s">
        <v>220</v>
      </c>
      <c r="AM8" s="154" t="s">
        <v>261</v>
      </c>
      <c r="AN8" s="43" t="s">
        <v>264</v>
      </c>
      <c r="AO8" s="43" t="s">
        <v>251</v>
      </c>
      <c r="AP8" s="43" t="s">
        <v>258</v>
      </c>
      <c r="AQ8" s="159" t="s">
        <v>84</v>
      </c>
      <c r="AR8" s="137" t="s">
        <v>213</v>
      </c>
      <c r="AS8" s="147" t="s">
        <v>84</v>
      </c>
      <c r="AT8" s="140" t="s">
        <v>84</v>
      </c>
      <c r="AU8" s="43" t="s">
        <v>84</v>
      </c>
      <c r="AV8" s="70" t="s">
        <v>234</v>
      </c>
      <c r="AW8" s="8"/>
      <c r="AX8" s="8"/>
      <c r="AY8" s="8"/>
      <c r="AZ8" s="8"/>
      <c r="BA8" s="8"/>
      <c r="BB8" s="8"/>
      <c r="BC8" s="8"/>
      <c r="BD8" s="8"/>
      <c r="BE8" s="8"/>
    </row>
    <row r="9" spans="1:108" ht="33.75" x14ac:dyDescent="0.2">
      <c r="A9" s="2"/>
      <c r="C9" s="3" t="s">
        <v>17</v>
      </c>
      <c r="D9" s="3" t="s">
        <v>34</v>
      </c>
      <c r="E9" s="112" t="s">
        <v>234</v>
      </c>
      <c r="F9" s="36" t="s">
        <v>372</v>
      </c>
      <c r="G9" s="36" t="s">
        <v>354</v>
      </c>
      <c r="H9" s="36" t="s">
        <v>355</v>
      </c>
      <c r="I9" s="37" t="s">
        <v>98</v>
      </c>
      <c r="J9" s="41" t="s">
        <v>120</v>
      </c>
      <c r="K9" s="41" t="s">
        <v>382</v>
      </c>
      <c r="L9" s="41" t="s">
        <v>129</v>
      </c>
      <c r="M9" s="41" t="s">
        <v>135</v>
      </c>
      <c r="N9" s="56" t="s">
        <v>104</v>
      </c>
      <c r="O9" s="62" t="s">
        <v>140</v>
      </c>
      <c r="P9" s="62" t="s">
        <v>148</v>
      </c>
      <c r="Q9" s="62" t="s">
        <v>154</v>
      </c>
      <c r="R9" s="62" t="s">
        <v>104</v>
      </c>
      <c r="S9" s="62" t="s">
        <v>164</v>
      </c>
      <c r="T9" s="8"/>
      <c r="V9" s="14"/>
      <c r="W9" s="19"/>
      <c r="X9" s="14"/>
      <c r="Y9" s="14"/>
      <c r="Z9" s="14"/>
      <c r="AA9" s="14"/>
      <c r="AB9" s="14"/>
      <c r="AC9" s="14"/>
      <c r="AD9" s="14"/>
      <c r="AE9" s="14"/>
      <c r="AF9" s="8"/>
      <c r="AG9" s="14"/>
      <c r="AH9" s="14"/>
      <c r="AI9" s="14"/>
      <c r="AJ9" s="14"/>
      <c r="AK9" s="14"/>
      <c r="AL9" s="17"/>
      <c r="AM9" s="8"/>
      <c r="AN9" s="8"/>
      <c r="AO9" s="8"/>
      <c r="AP9" s="8"/>
      <c r="AQ9" s="8"/>
      <c r="AR9" s="8"/>
      <c r="AS9" s="8"/>
      <c r="AT9" s="8"/>
      <c r="AU9" s="8"/>
      <c r="AV9" s="8"/>
      <c r="AW9" s="8"/>
      <c r="AX9" s="11"/>
      <c r="AY9" s="11"/>
      <c r="AZ9" s="11"/>
      <c r="BA9" s="11"/>
      <c r="BB9" s="11"/>
      <c r="BC9" s="11"/>
      <c r="BD9" s="11"/>
      <c r="BE9" s="11"/>
    </row>
    <row r="10" spans="1:108" ht="33.75" x14ac:dyDescent="0.25">
      <c r="C10" s="3" t="s">
        <v>16</v>
      </c>
      <c r="D10" s="3" t="s">
        <v>35</v>
      </c>
      <c r="E10" s="112" t="s">
        <v>346</v>
      </c>
      <c r="F10" s="33" t="s">
        <v>356</v>
      </c>
      <c r="G10" s="33" t="s">
        <v>115</v>
      </c>
      <c r="H10" s="36" t="s">
        <v>357</v>
      </c>
      <c r="I10" s="34" t="s">
        <v>99</v>
      </c>
      <c r="J10" s="43" t="s">
        <v>121</v>
      </c>
      <c r="K10" s="43" t="s">
        <v>124</v>
      </c>
      <c r="L10" s="43" t="s">
        <v>130</v>
      </c>
      <c r="M10" s="43" t="s">
        <v>136</v>
      </c>
      <c r="N10" s="56" t="s">
        <v>105</v>
      </c>
      <c r="O10" s="62" t="s">
        <v>141</v>
      </c>
      <c r="P10" s="62" t="s">
        <v>149</v>
      </c>
      <c r="Q10" s="62" t="s">
        <v>155</v>
      </c>
      <c r="R10" s="62" t="s">
        <v>160</v>
      </c>
      <c r="S10" s="62" t="s">
        <v>165</v>
      </c>
      <c r="T10" s="8"/>
      <c r="U10" s="14"/>
      <c r="V10" s="149" t="s">
        <v>450</v>
      </c>
      <c r="W10" s="8"/>
      <c r="X10" s="14"/>
      <c r="Y10" s="14"/>
      <c r="Z10" s="14"/>
      <c r="AA10" s="14"/>
      <c r="AB10" s="14"/>
      <c r="AC10" s="14"/>
      <c r="AE10" s="14"/>
      <c r="AF10"/>
      <c r="AG10" s="14"/>
      <c r="AH10" s="14"/>
      <c r="AI10" s="14"/>
      <c r="AJ10" s="14"/>
      <c r="AK10" s="14"/>
      <c r="AL10" s="17"/>
      <c r="AM10" s="8"/>
      <c r="AN10" s="8"/>
      <c r="AO10" s="8"/>
      <c r="AP10" s="8"/>
      <c r="AQ10" s="8"/>
      <c r="AR10" s="8"/>
      <c r="AS10" s="8"/>
      <c r="AT10" s="8"/>
      <c r="AU10" s="8"/>
      <c r="AV10" s="8"/>
      <c r="AW10" s="8"/>
      <c r="AX10" s="8"/>
      <c r="AY10" s="8"/>
      <c r="AZ10" s="8"/>
      <c r="BA10" s="8"/>
      <c r="BB10" s="8"/>
      <c r="BC10" s="8"/>
      <c r="BD10" s="8"/>
      <c r="BE10" s="8"/>
    </row>
    <row r="11" spans="1:108" ht="15" x14ac:dyDescent="0.25">
      <c r="C11" s="3" t="s">
        <v>18</v>
      </c>
      <c r="D11" s="3" t="s">
        <v>36</v>
      </c>
      <c r="E11" s="10"/>
      <c r="I11" s="17"/>
      <c r="J11" s="4"/>
      <c r="K11" s="4"/>
      <c r="L11" s="4"/>
      <c r="M11" s="4"/>
      <c r="N11" s="4"/>
      <c r="O11" s="32"/>
      <c r="P11" s="4"/>
      <c r="Q11" s="4"/>
      <c r="R11" s="4"/>
      <c r="S11" s="4"/>
      <c r="T11" s="8"/>
      <c r="U11" s="14"/>
      <c r="V11" s="12"/>
      <c r="W11" s="8"/>
      <c r="X11" s="14"/>
      <c r="Y11" s="14"/>
      <c r="Z11" s="14"/>
      <c r="AA11" s="14"/>
      <c r="AB11" s="14"/>
      <c r="AC11" s="14"/>
      <c r="AD11" s="14"/>
      <c r="AE11" s="14"/>
      <c r="AF11"/>
      <c r="AG11" s="14"/>
      <c r="AH11" s="14"/>
      <c r="AI11" s="14"/>
      <c r="AJ11" s="14"/>
      <c r="AK11" s="14"/>
      <c r="AL11" s="14"/>
      <c r="AM11" s="8"/>
      <c r="AN11" s="8"/>
      <c r="AO11" s="8"/>
      <c r="AP11" s="8"/>
      <c r="AQ11" s="8"/>
      <c r="AR11" s="8"/>
      <c r="AS11" s="8"/>
      <c r="AT11" s="8"/>
      <c r="AU11" s="8"/>
      <c r="AV11" s="8"/>
      <c r="AW11" s="8"/>
      <c r="AX11" s="8"/>
      <c r="AY11" s="8"/>
      <c r="AZ11" s="8"/>
      <c r="BA11" s="8"/>
      <c r="BB11" s="8"/>
      <c r="BC11" s="8"/>
      <c r="BD11" s="8"/>
      <c r="BE11" s="8"/>
    </row>
    <row r="12" spans="1:108" ht="15" x14ac:dyDescent="0.25">
      <c r="C12" s="3" t="s">
        <v>19</v>
      </c>
      <c r="D12" s="3" t="s">
        <v>37</v>
      </c>
      <c r="E12" s="4"/>
      <c r="F12" s="4"/>
      <c r="G12" s="4"/>
      <c r="H12" s="8"/>
      <c r="I12" s="4"/>
      <c r="J12" s="4"/>
      <c r="K12" s="4"/>
      <c r="L12" s="4"/>
      <c r="M12" s="4"/>
      <c r="N12" s="4"/>
      <c r="O12" s="4"/>
      <c r="P12" s="4"/>
      <c r="Q12" s="4"/>
      <c r="R12" s="4"/>
      <c r="S12" s="4"/>
      <c r="T12" s="8"/>
      <c r="U12" s="14"/>
      <c r="V12" s="12"/>
      <c r="W12" s="8"/>
      <c r="X12" s="14"/>
      <c r="Y12" s="14"/>
      <c r="AA12" s="14"/>
      <c r="AB12" s="14"/>
      <c r="AC12" s="14"/>
      <c r="AD12" s="14"/>
      <c r="AE12" s="14"/>
      <c r="AF12"/>
      <c r="AG12" s="14"/>
      <c r="AH12" s="14"/>
      <c r="AI12" s="14"/>
      <c r="AJ12" s="14"/>
      <c r="AK12" s="14"/>
      <c r="AL12" s="14"/>
      <c r="AM12" s="8"/>
      <c r="AN12" s="8"/>
      <c r="AO12" s="8"/>
      <c r="AP12" s="8"/>
      <c r="AQ12" s="8"/>
      <c r="AR12" s="8"/>
      <c r="AS12" s="8"/>
      <c r="AT12" s="8"/>
      <c r="AU12" s="8"/>
      <c r="AV12" s="8"/>
      <c r="AW12" s="8"/>
      <c r="AX12" s="11"/>
      <c r="AY12" s="11"/>
      <c r="AZ12" s="11"/>
      <c r="BA12" s="11"/>
      <c r="BB12" s="11"/>
      <c r="BC12" s="11"/>
      <c r="BD12" s="11"/>
      <c r="BE12" s="11"/>
    </row>
    <row r="13" spans="1:108" ht="15" x14ac:dyDescent="0.25">
      <c r="C13" s="3" t="s">
        <v>20</v>
      </c>
      <c r="D13" s="3" t="s">
        <v>38</v>
      </c>
      <c r="E13" s="4"/>
      <c r="I13" s="114"/>
      <c r="J13" s="4"/>
      <c r="K13" s="114"/>
      <c r="L13" s="4"/>
      <c r="M13" s="4"/>
      <c r="N13" s="4"/>
      <c r="O13" s="4"/>
      <c r="P13" s="4"/>
      <c r="Q13" s="4"/>
      <c r="R13" s="4"/>
      <c r="S13" s="4"/>
      <c r="T13" s="11"/>
      <c r="U13" s="14"/>
      <c r="V13" s="12"/>
      <c r="W13" s="8"/>
      <c r="X13" s="14"/>
      <c r="Y13" s="14"/>
      <c r="AA13" s="14"/>
      <c r="AB13" s="14"/>
      <c r="AC13" s="14"/>
      <c r="AD13" s="14"/>
      <c r="AE13" s="14"/>
      <c r="AF13"/>
      <c r="AG13" s="14"/>
      <c r="AH13" s="14"/>
      <c r="AI13" s="14"/>
      <c r="AJ13" s="14"/>
      <c r="AK13" s="14"/>
      <c r="AL13" s="14"/>
      <c r="AM13" s="8"/>
      <c r="AN13" s="8"/>
      <c r="AO13" s="8"/>
      <c r="AP13" s="8"/>
      <c r="AQ13" s="8"/>
      <c r="AR13" s="8"/>
      <c r="AS13" s="8"/>
      <c r="AT13" s="8"/>
      <c r="AU13" s="8"/>
      <c r="AV13" s="8"/>
      <c r="AW13" s="8"/>
      <c r="AX13" s="8"/>
      <c r="AY13" s="8"/>
      <c r="AZ13" s="8"/>
      <c r="BA13" s="8"/>
      <c r="BB13" s="8"/>
      <c r="BC13" s="8"/>
      <c r="BD13" s="8"/>
      <c r="BE13" s="8"/>
    </row>
    <row r="14" spans="1:108" ht="15" x14ac:dyDescent="0.25">
      <c r="C14" s="3" t="s">
        <v>21</v>
      </c>
      <c r="D14" s="3" t="s">
        <v>39</v>
      </c>
      <c r="E14" s="4"/>
      <c r="I14" s="4"/>
      <c r="J14" s="4"/>
      <c r="K14" s="117"/>
      <c r="L14" s="4"/>
      <c r="M14" s="4"/>
      <c r="N14" s="4"/>
      <c r="O14" s="4"/>
      <c r="P14" s="4"/>
      <c r="Q14" s="4"/>
      <c r="R14" s="4"/>
      <c r="S14" s="4"/>
      <c r="T14" s="8"/>
      <c r="U14" s="14"/>
      <c r="V14" s="12"/>
      <c r="W14" s="8"/>
      <c r="X14" s="14"/>
      <c r="Y14" s="14"/>
      <c r="AA14" s="14"/>
      <c r="AB14" s="14"/>
      <c r="AC14" s="14"/>
      <c r="AD14" s="14"/>
      <c r="AE14" s="14"/>
      <c r="AF14"/>
      <c r="AG14" s="14"/>
      <c r="AH14" s="14"/>
      <c r="AI14" s="14"/>
      <c r="AJ14" s="14"/>
      <c r="AK14" s="14"/>
      <c r="AL14" s="14"/>
      <c r="AM14" s="8"/>
      <c r="AN14" s="8"/>
      <c r="AO14" s="8"/>
      <c r="AP14" s="8"/>
      <c r="AQ14" s="8"/>
      <c r="AR14" s="8"/>
      <c r="AS14" s="8"/>
      <c r="AT14" s="8"/>
      <c r="AU14" s="8"/>
      <c r="AV14" s="8"/>
      <c r="AW14" s="8"/>
      <c r="AX14" s="8"/>
      <c r="AY14" s="8"/>
      <c r="AZ14" s="8"/>
      <c r="BA14" s="8"/>
      <c r="BB14" s="8"/>
      <c r="BC14" s="8"/>
      <c r="BD14" s="8"/>
      <c r="BE14" s="8"/>
    </row>
    <row r="15" spans="1:108" ht="15" x14ac:dyDescent="0.25">
      <c r="C15" s="3" t="s">
        <v>22</v>
      </c>
      <c r="D15" s="3" t="s">
        <v>29</v>
      </c>
      <c r="E15" s="4"/>
      <c r="I15" s="4"/>
      <c r="J15" s="4"/>
      <c r="K15" s="4"/>
      <c r="L15" s="4"/>
      <c r="M15" s="4"/>
      <c r="N15" s="4"/>
      <c r="O15" s="4"/>
      <c r="P15" s="4"/>
      <c r="Q15" s="4"/>
      <c r="R15" s="4"/>
      <c r="S15" s="4"/>
      <c r="T15" s="8"/>
      <c r="U15" s="14"/>
      <c r="V15" s="12"/>
      <c r="W15" s="8"/>
      <c r="X15" s="14"/>
      <c r="Y15" s="14"/>
      <c r="AA15" s="14"/>
      <c r="AB15" s="14"/>
      <c r="AC15" s="14"/>
      <c r="AE15" s="14"/>
      <c r="AF15"/>
      <c r="AG15" s="14"/>
      <c r="AH15" s="14"/>
      <c r="AI15" s="14"/>
      <c r="AJ15" s="14"/>
      <c r="AK15" s="14"/>
      <c r="AL15" s="14"/>
      <c r="AM15" s="8"/>
      <c r="AN15" s="8"/>
      <c r="AO15" s="8"/>
      <c r="AP15" s="8"/>
      <c r="AQ15" s="8"/>
      <c r="AR15" s="8"/>
      <c r="AS15" s="8"/>
      <c r="AT15" s="8"/>
      <c r="AU15" s="8"/>
      <c r="AV15" s="8"/>
      <c r="AW15" s="8"/>
      <c r="AX15" s="8"/>
      <c r="AY15" s="8"/>
      <c r="AZ15" s="8"/>
      <c r="BA15" s="8"/>
      <c r="BB15" s="8"/>
      <c r="BC15" s="8"/>
      <c r="BD15" s="8"/>
      <c r="BE15" s="8"/>
    </row>
    <row r="16" spans="1:108" ht="15" x14ac:dyDescent="0.25">
      <c r="C16" s="3" t="s">
        <v>23</v>
      </c>
      <c r="D16" s="3" t="s">
        <v>40</v>
      </c>
      <c r="E16" s="4"/>
      <c r="I16" s="4"/>
      <c r="J16" s="4"/>
      <c r="K16" s="4"/>
      <c r="L16" s="4"/>
      <c r="M16" s="4"/>
      <c r="N16" s="4"/>
      <c r="O16" s="4"/>
      <c r="P16" s="4"/>
      <c r="Q16" s="4"/>
      <c r="R16" s="4"/>
      <c r="S16" s="4"/>
      <c r="T16" s="8"/>
      <c r="U16" s="14"/>
      <c r="V16" s="14"/>
      <c r="W16" s="8"/>
      <c r="X16" s="14"/>
      <c r="Y16" s="14"/>
      <c r="AA16" s="14"/>
      <c r="AB16" s="14"/>
      <c r="AC16" s="14"/>
      <c r="AD16" s="14"/>
      <c r="AE16" s="14"/>
      <c r="AF16"/>
      <c r="AG16" s="14"/>
      <c r="AH16" s="14"/>
      <c r="AI16" s="14"/>
      <c r="AJ16" s="14"/>
      <c r="AK16" s="14"/>
      <c r="AL16" s="14"/>
      <c r="AM16" s="8"/>
      <c r="AN16" s="8"/>
      <c r="AO16" s="8"/>
      <c r="AP16" s="8"/>
      <c r="AQ16" s="8"/>
      <c r="AR16" s="8"/>
      <c r="AS16" s="8"/>
      <c r="AT16" s="8"/>
      <c r="AU16" s="8"/>
      <c r="AV16" s="8"/>
      <c r="AW16" s="8"/>
      <c r="AX16" s="8"/>
      <c r="AY16" s="8"/>
      <c r="AZ16" s="8"/>
      <c r="BA16" s="8"/>
      <c r="BB16" s="8"/>
      <c r="BC16" s="8"/>
      <c r="BD16" s="8"/>
      <c r="BE16" s="8"/>
    </row>
    <row r="17" spans="2:104" ht="15" x14ac:dyDescent="0.25">
      <c r="C17" s="3" t="s">
        <v>24</v>
      </c>
      <c r="D17" s="3" t="s">
        <v>41</v>
      </c>
      <c r="E17" s="4"/>
      <c r="I17" s="4"/>
      <c r="J17" s="4"/>
      <c r="K17" s="4"/>
      <c r="L17" s="4"/>
      <c r="M17" s="4"/>
      <c r="N17" s="4"/>
      <c r="O17" s="4"/>
      <c r="P17" s="4"/>
      <c r="Q17" s="4"/>
      <c r="R17" s="4"/>
      <c r="S17" s="4"/>
      <c r="T17" s="8"/>
      <c r="U17" s="14"/>
      <c r="V17" s="14"/>
      <c r="W17" s="8"/>
      <c r="X17" s="14"/>
      <c r="Y17" s="14"/>
      <c r="AA17" s="14"/>
      <c r="AB17" s="14"/>
      <c r="AC17" s="14"/>
      <c r="AD17" s="14"/>
      <c r="AE17" s="14"/>
      <c r="AF17"/>
      <c r="AG17" s="14"/>
      <c r="AH17" s="14"/>
      <c r="AI17" s="14"/>
      <c r="AJ17" s="14"/>
      <c r="AK17" s="14"/>
      <c r="AL17" s="14"/>
      <c r="AM17" s="8"/>
      <c r="AN17" s="8"/>
      <c r="AO17" s="8"/>
      <c r="AP17" s="8"/>
      <c r="AQ17" s="8"/>
      <c r="AR17" s="8"/>
      <c r="AS17" s="8"/>
      <c r="AT17" s="8"/>
      <c r="AU17" s="8"/>
      <c r="AV17" s="8"/>
      <c r="AW17" s="8"/>
      <c r="AX17" s="11"/>
      <c r="AY17" s="11"/>
      <c r="AZ17" s="11"/>
      <c r="BA17" s="11"/>
      <c r="BB17" s="11"/>
      <c r="BC17" s="11"/>
      <c r="BD17" s="11"/>
      <c r="BE17" s="11"/>
    </row>
    <row r="18" spans="2:104" ht="15" x14ac:dyDescent="0.25">
      <c r="C18" s="5" t="s">
        <v>25</v>
      </c>
      <c r="D18" s="5" t="s">
        <v>42</v>
      </c>
      <c r="E18" s="4"/>
      <c r="I18" s="4"/>
      <c r="J18" s="4"/>
      <c r="K18" s="4"/>
      <c r="L18" s="4"/>
      <c r="M18" s="4"/>
      <c r="N18" s="4"/>
      <c r="O18" s="4"/>
      <c r="P18" s="4"/>
      <c r="Q18" s="4"/>
      <c r="R18" s="4"/>
      <c r="S18" s="4"/>
      <c r="T18" s="8"/>
      <c r="U18" s="14"/>
      <c r="V18" s="14"/>
      <c r="W18" s="8"/>
      <c r="X18" s="14"/>
      <c r="Y18" s="14"/>
      <c r="AA18" s="14"/>
      <c r="AB18" s="14"/>
      <c r="AC18" s="14"/>
      <c r="AD18" s="14"/>
      <c r="AE18" s="14"/>
      <c r="AF18"/>
      <c r="AG18" s="14"/>
      <c r="AH18" s="14"/>
      <c r="AI18" s="14"/>
      <c r="AJ18" s="14"/>
      <c r="AK18" s="14"/>
      <c r="AL18" s="14"/>
      <c r="AM18" s="8"/>
      <c r="AN18" s="8"/>
      <c r="AO18" s="8"/>
      <c r="AP18" s="8"/>
      <c r="AQ18" s="8"/>
      <c r="AR18" s="8"/>
      <c r="AS18" s="8"/>
      <c r="AT18" s="8"/>
      <c r="AU18" s="8"/>
      <c r="AV18" s="8"/>
      <c r="AW18" s="8"/>
      <c r="AX18" s="8"/>
      <c r="AY18" s="8"/>
      <c r="AZ18" s="8"/>
      <c r="BA18" s="8"/>
      <c r="BB18" s="8"/>
      <c r="BC18" s="8"/>
      <c r="BD18" s="8"/>
      <c r="BE18" s="8"/>
    </row>
    <row r="19" spans="2:104" ht="15" x14ac:dyDescent="0.25">
      <c r="C19" s="5"/>
      <c r="D19" s="5"/>
      <c r="E19" s="4"/>
      <c r="I19" s="4"/>
      <c r="J19" s="4"/>
      <c r="K19" s="4"/>
      <c r="L19" s="4"/>
      <c r="M19" s="4"/>
      <c r="N19" s="4"/>
      <c r="O19" s="4"/>
      <c r="P19" s="4"/>
      <c r="Q19" s="4"/>
      <c r="R19" s="4"/>
      <c r="S19" s="4"/>
      <c r="T19" s="8"/>
      <c r="U19" s="14"/>
      <c r="V19" s="14"/>
      <c r="W19" s="8"/>
      <c r="X19" s="14"/>
      <c r="Y19" s="14"/>
      <c r="AA19" s="14"/>
      <c r="AB19" s="14"/>
      <c r="AC19" s="14"/>
      <c r="AD19" s="14"/>
      <c r="AE19" s="14"/>
      <c r="AF19"/>
      <c r="AG19" s="14"/>
      <c r="AH19" s="14"/>
      <c r="AI19" s="14"/>
      <c r="AJ19" s="14"/>
      <c r="AK19" s="14"/>
      <c r="AL19" s="14"/>
      <c r="AM19" s="8"/>
      <c r="AN19" s="8"/>
      <c r="AO19" s="8"/>
      <c r="AP19" s="8"/>
      <c r="AQ19" s="8"/>
      <c r="AR19" s="8"/>
      <c r="AS19" s="8"/>
      <c r="AT19" s="8"/>
      <c r="AU19" s="8"/>
      <c r="AV19" s="8"/>
      <c r="AW19" s="8"/>
      <c r="AX19" s="8"/>
      <c r="AY19" s="8"/>
      <c r="AZ19" s="8"/>
      <c r="BA19" s="8"/>
      <c r="BB19" s="8"/>
      <c r="BC19" s="8"/>
      <c r="BD19" s="8"/>
      <c r="BE19" s="8"/>
    </row>
    <row r="20" spans="2:104" x14ac:dyDescent="0.2">
      <c r="D20" s="5"/>
      <c r="E20" s="4"/>
      <c r="I20" s="4"/>
      <c r="J20" s="4"/>
      <c r="K20" s="4"/>
      <c r="L20" s="4"/>
      <c r="M20" s="4"/>
      <c r="N20" s="4"/>
      <c r="O20" s="4"/>
      <c r="P20" s="4"/>
      <c r="Q20" s="4"/>
      <c r="R20" s="4"/>
      <c r="S20" s="4"/>
      <c r="T20" s="8"/>
      <c r="U20" s="14"/>
      <c r="V20" s="14"/>
      <c r="W20" s="8"/>
      <c r="X20" s="14"/>
      <c r="Y20" s="14"/>
      <c r="AA20" s="14"/>
      <c r="AB20" s="14"/>
      <c r="AC20" s="14"/>
      <c r="AD20" s="14"/>
      <c r="AE20" s="14"/>
      <c r="AF20" s="14"/>
      <c r="AG20" s="14"/>
      <c r="AH20" s="14"/>
      <c r="AI20" s="14"/>
      <c r="AJ20" s="14"/>
      <c r="AK20" s="14"/>
      <c r="AL20" s="14"/>
      <c r="AM20" s="8"/>
      <c r="AN20" s="8"/>
      <c r="AO20" s="8"/>
      <c r="AP20" s="8"/>
      <c r="AQ20" s="8"/>
      <c r="AR20" s="8"/>
      <c r="AS20" s="8"/>
      <c r="AT20" s="8"/>
      <c r="AU20" s="8"/>
      <c r="AV20" s="8"/>
      <c r="AW20" s="8"/>
      <c r="AX20" s="8"/>
      <c r="AY20" s="8"/>
      <c r="AZ20" s="8"/>
      <c r="BA20" s="8"/>
      <c r="BB20" s="8"/>
      <c r="BC20" s="8"/>
      <c r="BD20" s="8"/>
      <c r="BE20" s="8"/>
    </row>
    <row r="21" spans="2:104" x14ac:dyDescent="0.2">
      <c r="D21" s="5"/>
      <c r="E21" s="4"/>
      <c r="I21" s="4"/>
      <c r="J21" s="4"/>
      <c r="K21" s="4"/>
      <c r="L21" s="4"/>
      <c r="M21" s="4"/>
      <c r="N21" s="4"/>
      <c r="O21" s="4"/>
      <c r="P21" s="4"/>
      <c r="Q21" s="4"/>
      <c r="R21" s="4"/>
      <c r="S21" s="4"/>
      <c r="T21" s="8"/>
      <c r="U21" s="14"/>
      <c r="V21" s="14"/>
      <c r="W21" s="8"/>
      <c r="X21" s="14"/>
      <c r="Y21" s="14"/>
      <c r="AA21" s="14"/>
      <c r="AB21" s="14"/>
      <c r="AC21" s="14"/>
      <c r="AD21" s="14"/>
      <c r="AE21" s="14"/>
      <c r="AF21" s="14"/>
      <c r="AG21" s="14"/>
      <c r="AH21" s="14"/>
      <c r="AI21" s="14"/>
      <c r="AJ21" s="14"/>
      <c r="AK21" s="14"/>
      <c r="AL21" s="14"/>
      <c r="AM21" s="8"/>
      <c r="AN21" s="8"/>
      <c r="AO21" s="8"/>
      <c r="AP21" s="8"/>
      <c r="AQ21" s="8"/>
      <c r="AR21" s="8"/>
      <c r="AS21" s="8"/>
      <c r="AT21" s="8"/>
      <c r="AU21" s="8"/>
      <c r="AV21" s="8"/>
      <c r="AW21" s="11"/>
      <c r="AX21" s="8"/>
      <c r="AY21" s="8"/>
      <c r="AZ21" s="8"/>
      <c r="BA21" s="8"/>
      <c r="BB21" s="19"/>
      <c r="BC21" s="19"/>
      <c r="BD21" s="19"/>
      <c r="BE21" s="19"/>
    </row>
    <row r="22" spans="2:104" x14ac:dyDescent="0.2">
      <c r="E22" s="4"/>
      <c r="I22" s="4"/>
      <c r="J22" s="4"/>
      <c r="K22" s="4"/>
      <c r="L22" s="4"/>
      <c r="M22" s="4"/>
      <c r="N22" s="4"/>
      <c r="O22" s="4"/>
      <c r="P22" s="4"/>
      <c r="Q22" s="4"/>
      <c r="R22" s="4"/>
      <c r="S22" s="4"/>
      <c r="T22" s="8"/>
      <c r="U22" s="14"/>
      <c r="V22" s="14"/>
      <c r="W22" s="8"/>
      <c r="X22" s="14"/>
      <c r="Y22" s="14"/>
      <c r="AA22" s="14"/>
      <c r="AB22" s="14"/>
      <c r="AC22" s="14"/>
      <c r="AD22" s="14"/>
      <c r="AE22" s="14"/>
      <c r="AF22" s="14"/>
      <c r="AG22" s="14"/>
      <c r="AH22" s="14"/>
      <c r="AI22" s="14"/>
      <c r="AJ22" s="14"/>
      <c r="AK22" s="14"/>
      <c r="AL22" s="14"/>
      <c r="AM22" s="8"/>
      <c r="AN22" s="8"/>
      <c r="AO22" s="8"/>
      <c r="AP22" s="8"/>
      <c r="AQ22" s="8"/>
      <c r="AR22" s="8"/>
      <c r="AS22" s="8"/>
      <c r="AT22" s="8"/>
      <c r="AU22" s="8"/>
      <c r="AV22" s="8"/>
      <c r="AW22" s="8"/>
      <c r="AX22" s="8"/>
      <c r="AY22" s="8"/>
      <c r="AZ22" s="8"/>
      <c r="BA22" s="8"/>
      <c r="BB22" s="8"/>
      <c r="BC22" s="8"/>
      <c r="BD22" s="8"/>
      <c r="BE22" s="8"/>
    </row>
    <row r="23" spans="2:104" x14ac:dyDescent="0.2">
      <c r="E23" s="4"/>
      <c r="F23" s="4"/>
      <c r="G23" s="4"/>
      <c r="H23" s="4"/>
      <c r="I23" s="4"/>
      <c r="J23" s="4"/>
      <c r="K23" s="4"/>
      <c r="L23" s="4"/>
      <c r="M23" s="4"/>
      <c r="N23" s="4"/>
      <c r="O23" s="4"/>
      <c r="P23" s="4"/>
      <c r="Q23" s="4"/>
      <c r="R23" s="4"/>
      <c r="S23" s="4"/>
      <c r="T23" s="8"/>
      <c r="U23" s="14"/>
      <c r="V23" s="14"/>
      <c r="W23" s="8"/>
      <c r="X23" s="14"/>
      <c r="Y23" s="14"/>
      <c r="AA23" s="14"/>
      <c r="AB23" s="14"/>
      <c r="AC23" s="14"/>
      <c r="AD23" s="14"/>
      <c r="AE23" s="14"/>
      <c r="AF23" s="14"/>
      <c r="AG23" s="14"/>
      <c r="AH23" s="14"/>
      <c r="AI23" s="14"/>
      <c r="AJ23" s="14"/>
      <c r="AK23" s="14"/>
      <c r="AL23" s="14"/>
      <c r="AM23" s="8"/>
      <c r="AN23" s="8"/>
      <c r="AO23" s="8"/>
      <c r="AP23" s="8"/>
      <c r="AQ23" s="8"/>
      <c r="AR23" s="8"/>
      <c r="AS23" s="8"/>
      <c r="AT23" s="8"/>
      <c r="AU23" s="8"/>
      <c r="AV23" s="8"/>
      <c r="AW23" s="11"/>
      <c r="AX23" s="8"/>
      <c r="AY23" s="8"/>
      <c r="AZ23" s="8"/>
      <c r="BA23" s="8"/>
      <c r="BB23" s="8"/>
      <c r="BC23" s="8"/>
      <c r="BD23" s="8"/>
      <c r="BE23" s="8"/>
      <c r="BQ23" s="11"/>
      <c r="BR23" s="11"/>
      <c r="BS23" s="11"/>
      <c r="BT23" s="11"/>
      <c r="BU23" s="11"/>
      <c r="BV23" s="11"/>
      <c r="BX23" s="11"/>
      <c r="BY23" s="11"/>
      <c r="BZ23" s="11"/>
      <c r="CH23" s="11"/>
      <c r="CL23" s="11"/>
      <c r="CM23" s="11"/>
      <c r="CU23" s="11"/>
      <c r="CY23" s="11"/>
      <c r="CZ23" s="11"/>
    </row>
    <row r="24" spans="2:104" x14ac:dyDescent="0.2">
      <c r="E24" s="4"/>
      <c r="F24" s="4"/>
      <c r="G24" s="4"/>
      <c r="H24" s="4"/>
      <c r="I24" s="4"/>
      <c r="J24" s="4"/>
      <c r="K24" s="4"/>
      <c r="L24" s="4"/>
      <c r="M24" s="4"/>
      <c r="N24" s="4"/>
      <c r="O24" s="4"/>
      <c r="P24" s="4"/>
      <c r="Q24" s="4"/>
      <c r="R24" s="4"/>
      <c r="S24" s="4"/>
      <c r="T24" s="8"/>
      <c r="U24" s="14"/>
      <c r="V24" s="14"/>
      <c r="W24" s="8"/>
      <c r="X24" s="14"/>
      <c r="Y24" s="14"/>
      <c r="AA24" s="14"/>
      <c r="AB24" s="14"/>
      <c r="AC24" s="14"/>
      <c r="AD24" s="14"/>
      <c r="AE24" s="14"/>
      <c r="AF24" s="14"/>
      <c r="AG24" s="14"/>
      <c r="AH24" s="14"/>
      <c r="AI24" s="14"/>
      <c r="AJ24" s="14"/>
      <c r="AK24" s="14"/>
      <c r="AL24" s="14"/>
      <c r="AM24" s="8"/>
      <c r="AN24" s="8"/>
      <c r="AO24" s="8"/>
      <c r="AP24" s="8"/>
      <c r="AQ24" s="8"/>
      <c r="AR24" s="8"/>
      <c r="AS24" s="8"/>
      <c r="AT24" s="8"/>
      <c r="AU24" s="8"/>
      <c r="AV24" s="8"/>
      <c r="AW24" s="8"/>
      <c r="AX24" s="8"/>
      <c r="AY24" s="8"/>
      <c r="AZ24" s="8"/>
      <c r="BA24" s="8"/>
      <c r="BB24" s="8"/>
      <c r="BC24" s="8"/>
      <c r="BD24" s="8"/>
      <c r="BE24" s="8"/>
      <c r="BO24" s="11"/>
    </row>
    <row r="25" spans="2:104" x14ac:dyDescent="0.2">
      <c r="E25" s="4"/>
      <c r="F25" s="4"/>
      <c r="G25" s="4"/>
      <c r="H25" s="4"/>
      <c r="I25" s="4"/>
      <c r="L25" s="4"/>
      <c r="M25" s="4"/>
      <c r="N25" s="4"/>
      <c r="O25" s="4"/>
      <c r="P25" s="4"/>
      <c r="Q25" s="4"/>
      <c r="R25" s="4"/>
      <c r="S25" s="4"/>
      <c r="T25" s="8"/>
      <c r="U25" s="14"/>
      <c r="V25" s="14"/>
      <c r="W25" s="8"/>
      <c r="X25" s="14"/>
      <c r="Y25" s="14"/>
      <c r="AA25" s="14"/>
      <c r="AB25" s="14"/>
      <c r="AC25" s="14"/>
      <c r="AD25" s="14"/>
      <c r="AE25" s="14"/>
      <c r="AF25" s="14"/>
      <c r="AG25" s="14"/>
      <c r="AH25" s="14"/>
      <c r="AI25" s="14"/>
      <c r="AJ25" s="14"/>
      <c r="AK25" s="14"/>
      <c r="AL25" s="14"/>
      <c r="AM25" s="8"/>
      <c r="AN25" s="8"/>
      <c r="AO25" s="8"/>
      <c r="AP25" s="8"/>
      <c r="AQ25" s="8"/>
      <c r="AR25" s="8"/>
      <c r="AS25" s="8"/>
      <c r="AT25" s="8"/>
      <c r="AU25" s="8"/>
      <c r="AV25" s="8"/>
      <c r="AW25" s="8"/>
      <c r="AX25" s="8"/>
      <c r="AY25" s="8"/>
      <c r="AZ25" s="8"/>
      <c r="BA25" s="8"/>
      <c r="BB25" s="8"/>
      <c r="BC25" s="8"/>
      <c r="BD25" s="8"/>
      <c r="BE25" s="8"/>
    </row>
    <row r="26" spans="2:104" x14ac:dyDescent="0.2">
      <c r="E26" s="4"/>
      <c r="F26" s="4"/>
      <c r="G26" s="4"/>
      <c r="H26" s="4"/>
      <c r="I26" s="4"/>
      <c r="J26" s="4"/>
      <c r="L26" s="4"/>
      <c r="M26" s="4"/>
      <c r="N26" s="4"/>
      <c r="O26" s="4"/>
      <c r="P26" s="4"/>
      <c r="Q26" s="4"/>
      <c r="R26" s="4"/>
      <c r="S26" s="4"/>
      <c r="T26" s="8"/>
      <c r="U26" s="14"/>
      <c r="V26" s="14"/>
      <c r="W26" s="17"/>
      <c r="X26" s="14"/>
      <c r="Y26" s="14"/>
      <c r="AA26" s="14"/>
      <c r="AB26" s="14"/>
      <c r="AC26" s="14"/>
      <c r="AD26" s="14"/>
      <c r="AE26" s="14"/>
      <c r="AF26" s="17"/>
      <c r="AG26" s="14"/>
      <c r="AH26" s="14"/>
      <c r="AI26" s="14"/>
      <c r="AJ26" s="14"/>
      <c r="AK26" s="14"/>
      <c r="AL26" s="14"/>
      <c r="AM26" s="8"/>
      <c r="AN26" s="8"/>
      <c r="AO26" s="8"/>
      <c r="AP26" s="8"/>
      <c r="AQ26" s="8"/>
      <c r="AR26" s="8"/>
      <c r="AS26" s="8"/>
      <c r="AT26" s="8"/>
      <c r="AU26" s="8"/>
      <c r="AV26" s="8"/>
      <c r="AW26" s="8"/>
      <c r="AX26" s="8"/>
      <c r="AY26" s="8"/>
      <c r="AZ26" s="8"/>
      <c r="BA26" s="8"/>
      <c r="BB26" s="8"/>
      <c r="BC26" s="8"/>
      <c r="BD26" s="8"/>
      <c r="BE26" s="8"/>
    </row>
    <row r="27" spans="2:104" x14ac:dyDescent="0.2">
      <c r="E27" s="4"/>
      <c r="F27" s="4"/>
      <c r="G27" s="4"/>
      <c r="H27" s="4"/>
      <c r="I27" s="4"/>
      <c r="J27" s="4"/>
      <c r="K27" s="4"/>
      <c r="L27" s="4"/>
      <c r="M27" s="4"/>
      <c r="N27" s="4"/>
      <c r="O27" s="4"/>
      <c r="P27" s="4"/>
      <c r="Q27" s="4"/>
      <c r="R27" s="4"/>
      <c r="S27" s="4"/>
      <c r="T27" s="8"/>
      <c r="U27" s="14"/>
      <c r="V27" s="14"/>
      <c r="W27" s="14"/>
      <c r="X27" s="14"/>
      <c r="Y27" s="14"/>
      <c r="AA27" s="14"/>
      <c r="AB27" s="14"/>
      <c r="AC27" s="14"/>
      <c r="AD27" s="14"/>
      <c r="AE27" s="14"/>
      <c r="AF27" s="17"/>
      <c r="AG27" s="14"/>
      <c r="AH27" s="14"/>
      <c r="AI27" s="14"/>
      <c r="AJ27" s="14"/>
      <c r="AK27" s="14"/>
      <c r="AL27" s="14"/>
      <c r="AM27" s="8"/>
      <c r="AN27" s="8"/>
      <c r="AO27" s="8"/>
      <c r="AP27" s="8"/>
      <c r="AQ27" s="8"/>
      <c r="AR27" s="8"/>
      <c r="AS27" s="8"/>
      <c r="AT27" s="8"/>
      <c r="AU27" s="8"/>
      <c r="AV27" s="8"/>
      <c r="AW27" s="8"/>
      <c r="AX27" s="8"/>
      <c r="AY27" s="8"/>
      <c r="AZ27" s="8"/>
      <c r="BA27" s="8"/>
      <c r="BB27" s="8"/>
      <c r="BC27" s="8"/>
      <c r="BD27" s="8"/>
      <c r="BE27" s="8"/>
    </row>
    <row r="28" spans="2:104" x14ac:dyDescent="0.2">
      <c r="E28" s="4"/>
      <c r="F28" s="4"/>
      <c r="G28" s="4"/>
      <c r="H28" s="4"/>
      <c r="I28" s="4"/>
      <c r="J28" s="4"/>
      <c r="K28" s="4"/>
      <c r="L28" s="4"/>
      <c r="M28" s="4"/>
      <c r="N28" s="4"/>
      <c r="O28" s="4"/>
      <c r="P28" s="4"/>
      <c r="Q28" s="4"/>
      <c r="R28" s="4"/>
      <c r="S28" s="4"/>
      <c r="T28" s="8"/>
      <c r="U28" s="14"/>
      <c r="V28" s="14"/>
      <c r="W28" s="14"/>
      <c r="X28" s="14"/>
      <c r="Y28" s="14"/>
      <c r="Z28" s="14"/>
      <c r="AA28" s="14"/>
      <c r="AB28" s="14"/>
      <c r="AC28" s="14"/>
      <c r="AD28" s="14"/>
      <c r="AE28" s="14"/>
      <c r="AF28" s="17"/>
      <c r="AG28" s="14"/>
      <c r="AH28" s="14"/>
      <c r="AI28" s="14"/>
      <c r="AJ28" s="14"/>
      <c r="AK28" s="14"/>
      <c r="AL28" s="14"/>
      <c r="AM28" s="14"/>
      <c r="AN28" s="14"/>
      <c r="AO28" s="14"/>
      <c r="AP28" s="14"/>
      <c r="AQ28" s="14"/>
      <c r="AR28" s="14"/>
      <c r="AS28" s="14"/>
      <c r="AT28" s="14"/>
      <c r="AU28" s="14"/>
      <c r="AV28" s="19"/>
      <c r="AW28" s="19"/>
      <c r="AX28" s="19"/>
      <c r="AY28" s="19"/>
      <c r="AZ28" s="19"/>
      <c r="BA28" s="19"/>
      <c r="BB28" s="11"/>
      <c r="BC28" s="11"/>
      <c r="BD28" s="11"/>
      <c r="BE28" s="11"/>
    </row>
    <row r="29" spans="2:104" x14ac:dyDescent="0.2">
      <c r="E29" s="4"/>
      <c r="F29" s="4"/>
      <c r="G29" s="4"/>
      <c r="H29" s="4"/>
      <c r="I29" s="4"/>
      <c r="J29" s="4"/>
      <c r="K29" s="4"/>
      <c r="L29" s="4"/>
      <c r="M29" s="4"/>
      <c r="N29" s="4"/>
      <c r="O29" s="4"/>
      <c r="P29" s="4"/>
      <c r="Q29" s="4"/>
      <c r="R29" s="4"/>
      <c r="S29" s="4"/>
      <c r="T29" s="8"/>
      <c r="U29" s="14"/>
      <c r="V29" s="14"/>
      <c r="W29" s="14"/>
      <c r="X29" s="14"/>
      <c r="Y29" s="14"/>
      <c r="Z29" s="14"/>
      <c r="AA29" s="14"/>
      <c r="AB29" s="14"/>
      <c r="AC29" s="14"/>
      <c r="AD29" s="14"/>
      <c r="AE29" s="14"/>
      <c r="AF29" s="17"/>
      <c r="AG29" s="14"/>
      <c r="AH29" s="14"/>
      <c r="AI29" s="14"/>
      <c r="AJ29" s="14"/>
      <c r="AK29" s="14"/>
      <c r="AL29" s="14"/>
      <c r="AM29" s="14"/>
      <c r="AN29" s="14"/>
      <c r="AO29" s="14"/>
      <c r="AP29" s="14"/>
      <c r="AQ29" s="14"/>
      <c r="AR29" s="14"/>
      <c r="AS29" s="14"/>
      <c r="AT29" s="14"/>
      <c r="AU29" s="14"/>
      <c r="AV29" s="8"/>
      <c r="AW29" s="8"/>
      <c r="AX29" s="8"/>
      <c r="AY29" s="8"/>
      <c r="AZ29" s="8"/>
      <c r="BA29" s="8"/>
      <c r="BB29" s="8"/>
      <c r="BC29" s="8"/>
      <c r="BD29" s="8"/>
      <c r="BE29" s="8"/>
    </row>
    <row r="30" spans="2:104" x14ac:dyDescent="0.2">
      <c r="E30" s="4"/>
      <c r="F30" s="4"/>
      <c r="G30" s="4"/>
      <c r="H30" s="4"/>
      <c r="I30" s="4"/>
      <c r="J30" s="4"/>
      <c r="K30" s="4"/>
      <c r="L30" s="4"/>
      <c r="M30" s="4"/>
      <c r="N30" s="4"/>
      <c r="O30" s="4"/>
      <c r="P30" s="4"/>
      <c r="Q30" s="4"/>
      <c r="R30" s="4"/>
      <c r="S30" s="4"/>
      <c r="T30" s="8"/>
      <c r="U30" s="14"/>
      <c r="V30" s="14"/>
      <c r="W30" s="14"/>
      <c r="X30" s="14"/>
      <c r="Y30" s="14"/>
      <c r="Z30" s="14"/>
      <c r="AA30" s="14"/>
      <c r="AB30" s="14"/>
      <c r="AC30" s="14"/>
      <c r="AD30" s="14"/>
      <c r="AE30" s="14"/>
      <c r="AF30" s="14"/>
      <c r="AG30" s="14"/>
      <c r="AH30" s="14"/>
      <c r="AI30" s="14"/>
      <c r="AJ30" s="14"/>
      <c r="AK30" s="14"/>
      <c r="AL30" s="14"/>
      <c r="AM30" s="14"/>
      <c r="AN30" s="14"/>
      <c r="AO30" s="14"/>
      <c r="AP30" s="14"/>
      <c r="AQ30" s="14"/>
      <c r="AR30" s="14"/>
      <c r="AS30" s="14"/>
      <c r="AT30" s="14"/>
      <c r="AU30" s="14"/>
      <c r="AV30" s="8"/>
      <c r="AW30" s="8"/>
      <c r="AX30" s="8"/>
      <c r="AY30" s="8"/>
      <c r="AZ30" s="8"/>
      <c r="BA30" s="8"/>
      <c r="BB30" s="8"/>
      <c r="BC30" s="8"/>
      <c r="BD30" s="8"/>
      <c r="BE30" s="8"/>
    </row>
    <row r="31" spans="2:104" x14ac:dyDescent="0.2">
      <c r="C31" s="23" t="s">
        <v>27</v>
      </c>
      <c r="E31" s="4"/>
      <c r="F31" s="4"/>
      <c r="G31" s="4"/>
      <c r="H31" s="4"/>
      <c r="I31" s="8"/>
      <c r="J31" s="4"/>
      <c r="K31" s="4"/>
      <c r="L31" s="4"/>
      <c r="M31" s="4"/>
      <c r="N31" s="4"/>
      <c r="O31" s="4"/>
      <c r="P31" s="4"/>
      <c r="Q31" s="4"/>
      <c r="R31" s="4"/>
      <c r="S31" s="4"/>
      <c r="T31" s="8"/>
      <c r="U31" s="14"/>
      <c r="V31" s="14"/>
      <c r="W31" s="14"/>
      <c r="X31" s="14"/>
      <c r="Y31" s="14"/>
      <c r="Z31" s="14"/>
      <c r="AA31" s="14"/>
      <c r="AB31" s="14"/>
      <c r="AC31" s="14"/>
      <c r="AD31" s="14"/>
      <c r="AE31" s="14"/>
      <c r="AF31" s="14"/>
      <c r="AG31" s="14"/>
      <c r="AH31" s="14"/>
      <c r="AI31" s="14"/>
      <c r="AJ31" s="14"/>
      <c r="AK31" s="14"/>
      <c r="AL31" s="14"/>
      <c r="AM31" s="14"/>
      <c r="AN31" s="14"/>
      <c r="AO31" s="14"/>
      <c r="AP31" s="14"/>
      <c r="AQ31" s="14"/>
      <c r="AR31" s="14"/>
      <c r="AS31" s="14"/>
      <c r="AT31" s="14"/>
      <c r="AU31" s="14"/>
      <c r="AV31" s="8"/>
      <c r="AW31" s="8"/>
      <c r="AX31" s="8"/>
      <c r="AY31" s="8"/>
      <c r="AZ31" s="8"/>
      <c r="BA31" s="8"/>
      <c r="BB31" s="8"/>
      <c r="BC31" s="8"/>
      <c r="BD31" s="8"/>
      <c r="BE31" s="8"/>
    </row>
    <row r="32" spans="2:104" x14ac:dyDescent="0.2">
      <c r="B32" s="3">
        <v>0</v>
      </c>
      <c r="C32" s="5" t="s">
        <v>72</v>
      </c>
      <c r="E32" s="9"/>
      <c r="F32" s="8"/>
      <c r="G32" s="8"/>
      <c r="H32" s="4"/>
      <c r="I32" s="8"/>
      <c r="J32" s="4"/>
      <c r="K32" s="4"/>
      <c r="L32" s="4"/>
      <c r="M32" s="4"/>
      <c r="N32" s="4"/>
      <c r="O32" s="4"/>
      <c r="P32" s="8"/>
      <c r="Q32" s="8"/>
      <c r="R32" s="8"/>
      <c r="S32" s="8"/>
      <c r="T32" s="8"/>
      <c r="U32" s="8"/>
      <c r="V32" s="8"/>
      <c r="W32" s="8"/>
      <c r="X32" s="8"/>
      <c r="Y32" s="8"/>
      <c r="Z32" s="8"/>
      <c r="AA32" s="8"/>
      <c r="AB32" s="8"/>
      <c r="AC32" s="8"/>
      <c r="AD32" s="8"/>
      <c r="AE32" s="11"/>
      <c r="AF32" s="8"/>
      <c r="AG32" s="8"/>
      <c r="AH32" s="8"/>
      <c r="AI32" s="8"/>
      <c r="AJ32" s="8"/>
      <c r="AK32" s="8"/>
      <c r="AL32" s="8"/>
      <c r="AM32" s="8"/>
      <c r="AN32" s="8"/>
      <c r="AO32" s="8"/>
      <c r="AP32" s="8"/>
      <c r="AQ32" s="8"/>
      <c r="AR32" s="11"/>
      <c r="AS32" s="8"/>
      <c r="AT32" s="8"/>
      <c r="AU32" s="8"/>
      <c r="AV32" s="8"/>
      <c r="AW32" s="8"/>
      <c r="AX32" s="8"/>
      <c r="AY32" s="8"/>
      <c r="AZ32" s="8"/>
      <c r="BA32" s="8"/>
      <c r="BB32" s="8"/>
      <c r="BC32" s="8"/>
      <c r="BD32" s="8"/>
      <c r="BE32" s="8"/>
    </row>
    <row r="33" spans="2:108" s="12" customFormat="1" x14ac:dyDescent="0.2">
      <c r="B33" s="31" t="s">
        <v>30</v>
      </c>
      <c r="C33" s="3" t="s">
        <v>46</v>
      </c>
      <c r="D33" s="3"/>
      <c r="E33" s="13"/>
      <c r="F33" s="4" t="s">
        <v>201</v>
      </c>
      <c r="G33" s="4"/>
      <c r="H33" s="4"/>
      <c r="J33" s="4"/>
      <c r="K33" s="4"/>
      <c r="L33" s="4"/>
      <c r="M33" s="4"/>
      <c r="N33" s="4"/>
      <c r="O33" s="4"/>
      <c r="Q33" s="16"/>
      <c r="R33" s="4"/>
      <c r="S33" s="4"/>
      <c r="T33" s="14"/>
      <c r="U33" s="14"/>
      <c r="V33" s="14"/>
      <c r="W33" s="4"/>
      <c r="X33" s="4"/>
      <c r="Y33" s="4"/>
      <c r="Z33" s="15"/>
      <c r="AA33" s="14"/>
      <c r="AB33" s="16"/>
      <c r="AC33" s="16"/>
      <c r="AD33" s="4"/>
      <c r="AE33" s="14"/>
      <c r="AF33" s="16"/>
      <c r="AG33" s="15"/>
      <c r="AH33" s="4"/>
      <c r="AI33" s="14"/>
      <c r="AJ33" s="14"/>
      <c r="AK33" s="15"/>
      <c r="AL33" s="4"/>
      <c r="AM33" s="14"/>
      <c r="AN33" s="14"/>
      <c r="AO33" s="14"/>
      <c r="AP33" s="4"/>
      <c r="AQ33" s="4"/>
      <c r="AR33" s="14"/>
      <c r="AS33" s="14"/>
      <c r="AT33" s="4"/>
      <c r="AU33" s="16"/>
      <c r="AV33" s="4"/>
      <c r="AW33" s="14"/>
      <c r="AX33" s="4"/>
      <c r="AY33" s="14"/>
      <c r="AZ33" s="16"/>
      <c r="BA33" s="4"/>
      <c r="BB33" s="4"/>
      <c r="BC33" s="14"/>
      <c r="BD33" s="14"/>
      <c r="BE33" s="16"/>
      <c r="BF33" s="17"/>
      <c r="BG33" s="17"/>
      <c r="BH33" s="17"/>
      <c r="BI33" s="17"/>
      <c r="BJ33" s="17"/>
      <c r="BK33" s="17"/>
      <c r="BL33" s="17"/>
      <c r="BM33" s="17"/>
      <c r="BN33" s="17"/>
      <c r="BO33" s="17"/>
      <c r="BP33" s="22"/>
      <c r="BQ33" s="17"/>
      <c r="BR33" s="17"/>
      <c r="BS33" s="17"/>
      <c r="BT33" s="17"/>
      <c r="BU33" s="17"/>
      <c r="BV33" s="17"/>
      <c r="BW33" s="17"/>
      <c r="BX33" s="17"/>
      <c r="BY33" s="17"/>
      <c r="BZ33" s="17"/>
      <c r="CA33" s="17"/>
      <c r="CB33" s="17"/>
      <c r="CC33" s="17"/>
      <c r="CD33" s="17"/>
      <c r="CE33" s="17"/>
      <c r="CF33" s="17"/>
      <c r="CG33" s="17"/>
      <c r="CH33" s="17"/>
      <c r="CI33" s="17"/>
      <c r="CJ33" s="17"/>
      <c r="CK33" s="17"/>
      <c r="CL33" s="17"/>
      <c r="CM33" s="17"/>
      <c r="CN33" s="17"/>
      <c r="CO33" s="17"/>
      <c r="CP33" s="17"/>
      <c r="CQ33" s="17"/>
      <c r="CR33" s="17"/>
      <c r="CS33" s="17"/>
      <c r="CT33" s="17"/>
      <c r="CU33" s="17"/>
      <c r="CV33" s="17"/>
      <c r="CW33" s="17"/>
      <c r="CX33" s="17"/>
      <c r="CY33" s="17"/>
      <c r="CZ33" s="17"/>
      <c r="DA33" s="17"/>
      <c r="DB33" s="17"/>
      <c r="DC33" s="17"/>
      <c r="DD33" s="17"/>
    </row>
    <row r="34" spans="2:108" s="12" customFormat="1" x14ac:dyDescent="0.2">
      <c r="C34" s="3" t="s">
        <v>47</v>
      </c>
      <c r="D34" s="3"/>
      <c r="E34" s="13"/>
      <c r="F34" s="4" t="s">
        <v>202</v>
      </c>
      <c r="G34" s="4"/>
      <c r="H34" s="4"/>
      <c r="I34" s="4"/>
      <c r="J34" s="4"/>
      <c r="K34" s="14"/>
      <c r="L34" s="4"/>
      <c r="M34" s="15"/>
      <c r="N34" s="4"/>
      <c r="O34" s="4"/>
      <c r="P34" s="14"/>
      <c r="Q34" s="16"/>
      <c r="R34" s="4"/>
      <c r="S34" s="4"/>
      <c r="T34" s="14"/>
      <c r="U34" s="14"/>
      <c r="V34" s="14"/>
      <c r="W34" s="4"/>
      <c r="X34" s="4"/>
      <c r="Y34" s="4"/>
      <c r="Z34" s="15"/>
      <c r="AA34" s="14"/>
      <c r="AB34" s="16"/>
      <c r="AC34" s="16"/>
      <c r="AD34" s="4"/>
      <c r="AE34" s="14"/>
      <c r="AF34" s="16"/>
      <c r="AG34" s="15"/>
      <c r="AH34" s="4"/>
      <c r="AI34" s="14"/>
      <c r="AJ34" s="14"/>
      <c r="AK34" s="15"/>
      <c r="AL34" s="4"/>
      <c r="AM34" s="14"/>
      <c r="AN34" s="14"/>
      <c r="AO34" s="14"/>
      <c r="AP34" s="4"/>
      <c r="AQ34" s="4"/>
      <c r="AR34" s="14"/>
      <c r="AS34" s="14"/>
      <c r="AT34" s="4"/>
      <c r="AU34" s="16"/>
      <c r="AV34" s="4"/>
      <c r="AW34" s="14"/>
      <c r="AX34" s="4"/>
      <c r="AY34" s="14"/>
      <c r="AZ34" s="16"/>
      <c r="BA34" s="4"/>
      <c r="BB34" s="4"/>
      <c r="BC34" s="14"/>
      <c r="BD34" s="14"/>
      <c r="BE34" s="16"/>
      <c r="BF34" s="17"/>
      <c r="BG34" s="17"/>
      <c r="BH34" s="17"/>
      <c r="BI34" s="17"/>
      <c r="BJ34" s="17"/>
      <c r="BK34" s="17"/>
      <c r="BL34" s="17"/>
      <c r="BM34" s="17"/>
      <c r="BN34" s="17"/>
      <c r="BO34" s="17"/>
      <c r="BP34" s="22"/>
      <c r="BQ34" s="17"/>
      <c r="BR34" s="17"/>
      <c r="BS34" s="17"/>
      <c r="BT34" s="17"/>
      <c r="BU34" s="17"/>
      <c r="BV34" s="17"/>
      <c r="BW34" s="17"/>
      <c r="BX34" s="17"/>
      <c r="BY34" s="17"/>
      <c r="BZ34" s="17"/>
      <c r="CA34" s="17"/>
      <c r="CB34" s="17"/>
      <c r="CC34" s="17"/>
      <c r="CD34" s="17"/>
      <c r="CE34" s="17"/>
      <c r="CF34" s="17"/>
      <c r="CG34" s="17"/>
      <c r="CH34" s="17"/>
      <c r="CI34" s="17"/>
      <c r="CJ34" s="17"/>
      <c r="CK34" s="17"/>
      <c r="CL34" s="17"/>
      <c r="CM34" s="17"/>
      <c r="CN34" s="17"/>
      <c r="CO34" s="17"/>
      <c r="CP34" s="17"/>
      <c r="CQ34" s="17"/>
      <c r="CR34" s="17"/>
      <c r="CS34" s="17"/>
      <c r="CT34" s="17"/>
      <c r="CU34" s="17"/>
      <c r="CV34" s="17"/>
      <c r="CW34" s="17"/>
      <c r="CX34" s="17"/>
      <c r="CY34" s="17"/>
      <c r="CZ34" s="17"/>
      <c r="DA34" s="17"/>
      <c r="DB34" s="17"/>
      <c r="DC34" s="17"/>
      <c r="DD34" s="17"/>
    </row>
    <row r="35" spans="2:108" s="12" customFormat="1" x14ac:dyDescent="0.2">
      <c r="B35" s="3"/>
      <c r="C35" s="3" t="s">
        <v>48</v>
      </c>
      <c r="D35" s="3"/>
      <c r="E35" s="13"/>
      <c r="F35" s="18" t="s">
        <v>203</v>
      </c>
      <c r="G35" s="4"/>
      <c r="H35" s="4"/>
      <c r="I35" s="4"/>
      <c r="J35" s="4"/>
      <c r="K35" s="14"/>
      <c r="L35" s="4"/>
      <c r="M35" s="15"/>
      <c r="N35" s="4"/>
      <c r="O35" s="4"/>
      <c r="P35" s="14"/>
      <c r="Q35" s="16"/>
      <c r="R35" s="4"/>
      <c r="S35" s="4"/>
      <c r="T35" s="14"/>
      <c r="U35" s="14"/>
      <c r="V35" s="14"/>
      <c r="W35" s="4"/>
      <c r="X35" s="4"/>
      <c r="Y35" s="4"/>
      <c r="Z35" s="15"/>
      <c r="AA35" s="14"/>
      <c r="AB35" s="16"/>
      <c r="AC35" s="16"/>
      <c r="AD35" s="4"/>
      <c r="AE35" s="14"/>
      <c r="AF35" s="16"/>
      <c r="AG35" s="15"/>
      <c r="AH35" s="4"/>
      <c r="AI35" s="14"/>
      <c r="AJ35" s="14"/>
      <c r="AK35" s="15"/>
      <c r="AL35" s="4"/>
      <c r="AM35" s="14"/>
      <c r="AN35" s="14"/>
      <c r="AO35" s="14"/>
      <c r="AP35" s="4"/>
      <c r="AQ35" s="4"/>
      <c r="AR35" s="14"/>
      <c r="AS35" s="14"/>
      <c r="AT35" s="4"/>
      <c r="AU35" s="16"/>
      <c r="AV35" s="4"/>
      <c r="AW35" s="14"/>
      <c r="AX35" s="4"/>
      <c r="AY35" s="14"/>
      <c r="AZ35" s="16"/>
      <c r="BA35" s="4"/>
      <c r="BB35" s="4"/>
      <c r="BC35" s="14"/>
      <c r="BD35" s="14"/>
      <c r="BE35" s="16"/>
      <c r="BF35" s="17"/>
      <c r="BG35" s="17"/>
      <c r="BH35" s="17"/>
      <c r="BI35" s="17"/>
      <c r="BJ35" s="17"/>
      <c r="BK35" s="17"/>
      <c r="BL35" s="17"/>
      <c r="BM35" s="17"/>
      <c r="BN35" s="17"/>
      <c r="BO35" s="17"/>
      <c r="BP35" s="22"/>
      <c r="BQ35" s="17"/>
      <c r="BR35" s="17"/>
      <c r="BS35" s="17"/>
      <c r="BT35" s="17"/>
      <c r="BU35" s="17"/>
      <c r="BV35" s="17"/>
      <c r="BW35" s="17"/>
      <c r="BX35" s="17"/>
      <c r="BY35" s="17"/>
      <c r="BZ35" s="17"/>
      <c r="CA35" s="17"/>
      <c r="CB35" s="17"/>
      <c r="CC35" s="17"/>
      <c r="CD35" s="17"/>
      <c r="CE35" s="17"/>
      <c r="CF35" s="17"/>
      <c r="CG35" s="17"/>
      <c r="CH35" s="17"/>
      <c r="CI35" s="17"/>
      <c r="CJ35" s="17"/>
      <c r="CK35" s="17"/>
      <c r="CL35" s="17"/>
      <c r="CM35" s="17"/>
      <c r="CN35" s="17"/>
      <c r="CO35" s="17"/>
      <c r="CP35" s="17"/>
      <c r="CQ35" s="17"/>
      <c r="CR35" s="17"/>
      <c r="CS35" s="17"/>
      <c r="CT35" s="17"/>
      <c r="CU35" s="17"/>
      <c r="CV35" s="17"/>
      <c r="CW35" s="17"/>
      <c r="CX35" s="17"/>
      <c r="CY35" s="17"/>
      <c r="CZ35" s="17"/>
      <c r="DA35" s="17"/>
      <c r="DB35" s="17"/>
      <c r="DC35" s="17"/>
      <c r="DD35" s="17"/>
    </row>
    <row r="36" spans="2:108" s="12" customFormat="1" x14ac:dyDescent="0.2">
      <c r="B36" s="3"/>
      <c r="C36" s="3" t="s">
        <v>49</v>
      </c>
      <c r="D36" s="3"/>
      <c r="E36" s="13"/>
      <c r="F36" s="4" t="s">
        <v>204</v>
      </c>
      <c r="G36" s="4"/>
      <c r="H36" s="4"/>
      <c r="I36" s="4"/>
      <c r="J36" s="4"/>
      <c r="K36" s="14"/>
      <c r="L36" s="4"/>
      <c r="M36" s="15"/>
      <c r="N36" s="4"/>
      <c r="O36" s="4"/>
      <c r="P36" s="14"/>
      <c r="Q36" s="16"/>
      <c r="R36" s="4"/>
      <c r="S36" s="4"/>
      <c r="T36" s="14"/>
      <c r="U36" s="14"/>
      <c r="V36" s="14"/>
      <c r="W36" s="4"/>
      <c r="X36" s="4"/>
      <c r="Y36" s="4"/>
      <c r="Z36" s="15"/>
      <c r="AA36" s="14"/>
      <c r="AB36" s="16"/>
      <c r="AC36" s="16"/>
      <c r="AD36" s="4"/>
      <c r="AE36" s="14"/>
      <c r="AF36" s="16"/>
      <c r="AG36" s="15"/>
      <c r="AH36" s="4"/>
      <c r="AI36" s="14"/>
      <c r="AJ36" s="14"/>
      <c r="AK36" s="15"/>
      <c r="AL36" s="4"/>
      <c r="AM36" s="14"/>
      <c r="AN36" s="14"/>
      <c r="AO36" s="14"/>
      <c r="AP36" s="4"/>
      <c r="AQ36" s="4"/>
      <c r="AR36" s="14"/>
      <c r="AS36" s="14"/>
      <c r="AT36" s="4"/>
      <c r="AU36" s="16"/>
      <c r="AV36" s="4"/>
      <c r="AW36" s="14"/>
      <c r="AX36" s="4"/>
      <c r="AY36" s="14"/>
      <c r="AZ36" s="16"/>
      <c r="BA36" s="4"/>
      <c r="BB36" s="4"/>
      <c r="BC36" s="14"/>
      <c r="BD36" s="14"/>
      <c r="BE36" s="16"/>
      <c r="BF36" s="17"/>
      <c r="BG36" s="17"/>
      <c r="BH36" s="17"/>
      <c r="BI36" s="17"/>
      <c r="BJ36" s="17"/>
      <c r="BK36" s="17"/>
      <c r="BL36" s="17"/>
      <c r="BM36" s="17"/>
      <c r="BN36" s="17"/>
      <c r="BO36" s="17"/>
      <c r="BP36" s="22"/>
      <c r="BQ36" s="17"/>
      <c r="BR36" s="17"/>
      <c r="BS36" s="17"/>
      <c r="BT36" s="17"/>
      <c r="BU36" s="17"/>
      <c r="BV36" s="17"/>
      <c r="BW36" s="17"/>
      <c r="BX36" s="17"/>
      <c r="BY36" s="17"/>
      <c r="BZ36" s="17"/>
      <c r="CA36" s="17"/>
      <c r="CB36" s="17"/>
      <c r="CC36" s="17"/>
      <c r="CD36" s="17"/>
      <c r="CE36" s="17"/>
      <c r="CF36" s="17"/>
      <c r="CG36" s="17"/>
      <c r="CH36" s="17"/>
      <c r="CI36" s="17"/>
      <c r="CJ36" s="17"/>
      <c r="CK36" s="17"/>
      <c r="CL36" s="17"/>
      <c r="CM36" s="17"/>
      <c r="CN36" s="17"/>
      <c r="CO36" s="17"/>
      <c r="CP36" s="17"/>
      <c r="CQ36" s="17"/>
      <c r="CR36" s="17"/>
      <c r="CS36" s="17"/>
      <c r="CT36" s="17"/>
      <c r="CU36" s="17"/>
      <c r="CV36" s="17"/>
      <c r="CW36" s="17"/>
      <c r="CX36" s="17"/>
      <c r="CY36" s="17"/>
      <c r="CZ36" s="17"/>
      <c r="DA36" s="17"/>
      <c r="DB36" s="17"/>
      <c r="DC36" s="17"/>
      <c r="DD36" s="17"/>
    </row>
    <row r="37" spans="2:108" s="12" customFormat="1" x14ac:dyDescent="0.2">
      <c r="B37" s="3"/>
      <c r="C37" s="3" t="s">
        <v>50</v>
      </c>
      <c r="D37" s="3"/>
      <c r="E37" s="13"/>
      <c r="F37" s="4" t="s">
        <v>205</v>
      </c>
      <c r="G37" s="4"/>
      <c r="H37" s="4"/>
      <c r="I37" s="4"/>
      <c r="J37" s="4"/>
      <c r="K37" s="14"/>
      <c r="L37" s="4"/>
      <c r="M37" s="15"/>
      <c r="N37" s="4"/>
      <c r="O37" s="4"/>
      <c r="P37" s="14"/>
      <c r="Q37" s="16"/>
      <c r="R37" s="4"/>
      <c r="S37" s="4"/>
      <c r="T37" s="14"/>
      <c r="U37" s="14"/>
      <c r="V37" s="14"/>
      <c r="W37" s="4"/>
      <c r="X37" s="4"/>
      <c r="Y37" s="4"/>
      <c r="Z37" s="15"/>
      <c r="AA37" s="14"/>
      <c r="AB37" s="16"/>
      <c r="AC37" s="16"/>
      <c r="AD37" s="4"/>
      <c r="AE37" s="14"/>
      <c r="AF37" s="16"/>
      <c r="AG37" s="15"/>
      <c r="AH37" s="4"/>
      <c r="AI37" s="14"/>
      <c r="AJ37" s="14"/>
      <c r="AK37" s="15"/>
      <c r="AL37" s="4"/>
      <c r="AM37" s="14"/>
      <c r="AN37" s="14"/>
      <c r="AO37" s="14"/>
      <c r="AP37" s="4"/>
      <c r="AQ37" s="4"/>
      <c r="AR37" s="14"/>
      <c r="AS37" s="14"/>
      <c r="AT37" s="4"/>
      <c r="AU37" s="16"/>
      <c r="AV37" s="4"/>
      <c r="AW37" s="14"/>
      <c r="AX37" s="4"/>
      <c r="AY37" s="14"/>
      <c r="AZ37" s="16"/>
      <c r="BA37" s="4"/>
      <c r="BB37" s="4"/>
      <c r="BC37" s="14"/>
      <c r="BD37" s="14"/>
      <c r="BE37" s="16"/>
      <c r="BF37" s="17"/>
      <c r="BG37" s="17"/>
      <c r="BH37" s="17"/>
      <c r="BI37" s="17"/>
      <c r="BJ37" s="17"/>
      <c r="BK37" s="17"/>
      <c r="BL37" s="17"/>
      <c r="BM37" s="17"/>
      <c r="BN37" s="17"/>
      <c r="BO37" s="17"/>
      <c r="BP37" s="22"/>
      <c r="BQ37" s="17"/>
      <c r="BR37" s="17"/>
      <c r="BS37" s="17"/>
      <c r="BT37" s="17"/>
      <c r="BU37" s="17"/>
      <c r="BV37" s="17"/>
      <c r="BW37" s="17"/>
      <c r="BX37" s="17"/>
      <c r="BY37" s="17"/>
      <c r="BZ37" s="17"/>
      <c r="CA37" s="17"/>
      <c r="CB37" s="17"/>
      <c r="CC37" s="17"/>
      <c r="CD37" s="17"/>
      <c r="CE37" s="17"/>
      <c r="CF37" s="17"/>
      <c r="CG37" s="17"/>
      <c r="CH37" s="17"/>
      <c r="CI37" s="17"/>
      <c r="CJ37" s="17"/>
      <c r="CK37" s="17"/>
      <c r="CL37" s="17"/>
      <c r="CM37" s="17"/>
      <c r="CN37" s="17"/>
      <c r="CO37" s="17"/>
      <c r="CP37" s="17"/>
      <c r="CQ37" s="17"/>
      <c r="CR37" s="17"/>
      <c r="CS37" s="17"/>
      <c r="CT37" s="17"/>
      <c r="CU37" s="17"/>
      <c r="CV37" s="17"/>
      <c r="CW37" s="17"/>
      <c r="CX37" s="17"/>
      <c r="CY37" s="17"/>
      <c r="CZ37" s="17"/>
      <c r="DA37" s="17"/>
      <c r="DB37" s="17"/>
      <c r="DC37" s="17"/>
      <c r="DD37" s="17"/>
    </row>
    <row r="38" spans="2:108" s="12" customFormat="1" x14ac:dyDescent="0.2">
      <c r="B38" s="3"/>
      <c r="C38" s="3" t="s">
        <v>51</v>
      </c>
      <c r="D38" s="3"/>
      <c r="E38" s="13"/>
      <c r="F38" s="14" t="s">
        <v>206</v>
      </c>
      <c r="G38" s="4"/>
      <c r="H38" s="4"/>
      <c r="I38" s="4"/>
      <c r="J38" s="4"/>
      <c r="K38" s="14"/>
      <c r="L38" s="4"/>
      <c r="M38" s="15"/>
      <c r="N38" s="4"/>
      <c r="O38" s="4"/>
      <c r="P38" s="14"/>
      <c r="Q38" s="16"/>
      <c r="R38" s="4"/>
      <c r="S38" s="4"/>
      <c r="T38" s="14"/>
      <c r="U38" s="14"/>
      <c r="V38" s="14"/>
      <c r="W38" s="4"/>
      <c r="X38" s="4"/>
      <c r="Y38" s="4"/>
      <c r="Z38" s="15"/>
      <c r="AA38" s="14"/>
      <c r="AB38" s="16"/>
      <c r="AC38" s="16"/>
      <c r="AD38" s="4"/>
      <c r="AE38" s="14"/>
      <c r="AF38" s="16"/>
      <c r="AG38" s="15"/>
      <c r="AH38" s="4"/>
      <c r="AI38" s="14"/>
      <c r="AJ38" s="14"/>
      <c r="AK38" s="15"/>
      <c r="AL38" s="4"/>
      <c r="AM38" s="14"/>
      <c r="AN38" s="14"/>
      <c r="AO38" s="14"/>
      <c r="AP38" s="4"/>
      <c r="AQ38" s="4"/>
      <c r="AR38" s="14"/>
      <c r="AS38" s="14"/>
      <c r="AT38" s="4"/>
      <c r="AU38" s="16"/>
      <c r="AV38" s="4"/>
      <c r="AW38" s="14"/>
      <c r="AX38" s="4"/>
      <c r="AY38" s="14"/>
      <c r="AZ38" s="16"/>
      <c r="BA38" s="4"/>
      <c r="BB38" s="4"/>
      <c r="BC38" s="14"/>
      <c r="BD38" s="14"/>
      <c r="BE38" s="16"/>
      <c r="BF38" s="17"/>
      <c r="BG38" s="17"/>
      <c r="BH38" s="17"/>
      <c r="BI38" s="17"/>
      <c r="BJ38" s="17"/>
      <c r="BK38" s="17"/>
      <c r="BL38" s="17"/>
      <c r="BM38" s="17"/>
      <c r="BN38" s="17"/>
      <c r="BO38" s="17"/>
      <c r="BP38" s="22"/>
      <c r="BQ38" s="17"/>
      <c r="BR38" s="17"/>
      <c r="BS38" s="17"/>
      <c r="BT38" s="17"/>
      <c r="BU38" s="17"/>
      <c r="BV38" s="17"/>
      <c r="BW38" s="17"/>
      <c r="BX38" s="17"/>
      <c r="BY38" s="17"/>
      <c r="BZ38" s="17"/>
      <c r="CA38" s="17"/>
      <c r="CB38" s="17"/>
      <c r="CC38" s="17"/>
      <c r="CD38" s="17"/>
      <c r="CE38" s="17"/>
      <c r="CF38" s="17"/>
      <c r="CG38" s="17"/>
      <c r="CH38" s="17"/>
      <c r="CI38" s="17"/>
      <c r="CJ38" s="17"/>
      <c r="CK38" s="17"/>
      <c r="CL38" s="17"/>
      <c r="CM38" s="17"/>
      <c r="CN38" s="17"/>
      <c r="CO38" s="17"/>
      <c r="CP38" s="17"/>
      <c r="CQ38" s="17"/>
      <c r="CR38" s="17"/>
      <c r="CS38" s="17"/>
      <c r="CT38" s="17"/>
      <c r="CU38" s="17"/>
      <c r="CV38" s="17"/>
      <c r="CW38" s="17"/>
      <c r="CX38" s="17"/>
      <c r="CY38" s="17"/>
      <c r="CZ38" s="17"/>
      <c r="DA38" s="17"/>
      <c r="DB38" s="17"/>
      <c r="DC38" s="17"/>
      <c r="DD38" s="17"/>
    </row>
    <row r="39" spans="2:108" s="12" customFormat="1" x14ac:dyDescent="0.2">
      <c r="B39" s="3"/>
      <c r="C39" s="3" t="s">
        <v>52</v>
      </c>
      <c r="D39" s="3"/>
      <c r="E39" s="13"/>
      <c r="F39" s="4" t="s">
        <v>207</v>
      </c>
      <c r="G39" s="4"/>
      <c r="H39" s="4"/>
      <c r="I39" s="4"/>
      <c r="J39" s="4"/>
      <c r="K39" s="14"/>
      <c r="L39" s="4"/>
      <c r="M39" s="15"/>
      <c r="N39" s="4"/>
      <c r="O39" s="14"/>
      <c r="P39" s="14"/>
      <c r="Q39" s="16"/>
      <c r="R39" s="4"/>
      <c r="S39" s="4"/>
      <c r="T39" s="14"/>
      <c r="U39" s="14"/>
      <c r="V39" s="14"/>
      <c r="W39" s="4"/>
      <c r="X39" s="4"/>
      <c r="Y39" s="4"/>
      <c r="Z39" s="15"/>
      <c r="AA39" s="14"/>
      <c r="AB39" s="16"/>
      <c r="AC39" s="16"/>
      <c r="AD39" s="4"/>
      <c r="AE39" s="14"/>
      <c r="AF39" s="16"/>
      <c r="AG39" s="15"/>
      <c r="AH39" s="4"/>
      <c r="AI39" s="14"/>
      <c r="AJ39" s="14"/>
      <c r="AK39" s="15"/>
      <c r="AL39" s="4"/>
      <c r="AM39" s="14"/>
      <c r="AN39" s="14"/>
      <c r="AO39" s="14"/>
      <c r="AP39" s="4"/>
      <c r="AQ39" s="4"/>
      <c r="AR39" s="14"/>
      <c r="AS39" s="14"/>
      <c r="AT39" s="4"/>
      <c r="AU39" s="16"/>
      <c r="AV39" s="4"/>
      <c r="AW39" s="14"/>
      <c r="AX39" s="4"/>
      <c r="AY39" s="14"/>
      <c r="AZ39" s="16"/>
      <c r="BA39" s="4"/>
      <c r="BB39" s="4"/>
      <c r="BC39" s="14"/>
      <c r="BD39" s="14"/>
      <c r="BE39" s="16"/>
      <c r="BF39" s="17"/>
      <c r="BG39" s="17"/>
      <c r="BH39" s="17"/>
      <c r="BI39" s="17"/>
      <c r="BJ39" s="17"/>
      <c r="BK39" s="17"/>
      <c r="BL39" s="17"/>
      <c r="BM39" s="17"/>
      <c r="BN39" s="17"/>
      <c r="BO39" s="17"/>
      <c r="BP39" s="22"/>
      <c r="BQ39" s="17"/>
      <c r="BR39" s="17"/>
      <c r="BS39" s="17"/>
      <c r="BT39" s="17"/>
      <c r="BU39" s="17"/>
      <c r="BV39" s="17"/>
      <c r="BW39" s="17"/>
      <c r="BX39" s="17"/>
      <c r="BY39" s="17"/>
      <c r="BZ39" s="17"/>
      <c r="CA39" s="17"/>
      <c r="CB39" s="17"/>
      <c r="CC39" s="17"/>
      <c r="CD39" s="17"/>
      <c r="CE39" s="17"/>
      <c r="CF39" s="17"/>
      <c r="CG39" s="17"/>
      <c r="CH39" s="17"/>
      <c r="CI39" s="17"/>
      <c r="CJ39" s="17"/>
      <c r="CK39" s="17"/>
      <c r="CL39" s="17"/>
      <c r="CM39" s="17"/>
      <c r="CN39" s="17"/>
      <c r="CO39" s="17"/>
      <c r="CP39" s="17"/>
      <c r="CQ39" s="17"/>
      <c r="CR39" s="17"/>
      <c r="CS39" s="17"/>
      <c r="CT39" s="17"/>
      <c r="CU39" s="17"/>
      <c r="CV39" s="17"/>
      <c r="CW39" s="17"/>
      <c r="CX39" s="17"/>
      <c r="CY39" s="17"/>
      <c r="CZ39" s="17"/>
      <c r="DA39" s="17"/>
      <c r="DB39" s="17"/>
      <c r="DC39" s="17"/>
      <c r="DD39" s="17"/>
    </row>
    <row r="40" spans="2:108" s="12" customFormat="1" x14ac:dyDescent="0.2">
      <c r="B40" s="3"/>
      <c r="C40" s="3" t="s">
        <v>53</v>
      </c>
      <c r="D40" s="3"/>
      <c r="E40" s="13"/>
      <c r="F40" s="4" t="s">
        <v>197</v>
      </c>
      <c r="G40" s="4"/>
      <c r="H40" s="4"/>
      <c r="I40" s="4"/>
      <c r="J40" s="4"/>
      <c r="K40" s="14"/>
      <c r="L40" s="4"/>
      <c r="M40" s="15"/>
      <c r="N40" s="4"/>
      <c r="O40" s="14"/>
      <c r="P40" s="14"/>
      <c r="Q40" s="16"/>
      <c r="R40" s="4"/>
      <c r="S40" s="4"/>
      <c r="T40" s="14"/>
      <c r="U40" s="14"/>
      <c r="V40" s="14"/>
      <c r="W40" s="4"/>
      <c r="X40" s="4"/>
      <c r="Y40" s="4"/>
      <c r="Z40" s="15"/>
      <c r="AA40" s="14"/>
      <c r="AB40" s="16"/>
      <c r="AC40" s="16"/>
      <c r="AD40" s="4"/>
      <c r="AE40" s="14"/>
      <c r="AF40" s="16"/>
      <c r="AG40" s="15"/>
      <c r="AH40" s="4"/>
      <c r="AI40" s="14"/>
      <c r="AJ40" s="14"/>
      <c r="AK40" s="15"/>
      <c r="AL40" s="4"/>
      <c r="AM40" s="14"/>
      <c r="AN40" s="14"/>
      <c r="AO40" s="14"/>
      <c r="AP40" s="4"/>
      <c r="AQ40" s="4"/>
      <c r="AR40" s="14"/>
      <c r="AS40" s="14"/>
      <c r="AT40" s="4"/>
      <c r="AU40" s="16"/>
      <c r="AV40" s="4"/>
      <c r="AW40" s="14"/>
      <c r="AX40" s="4"/>
      <c r="AY40" s="14"/>
      <c r="AZ40" s="16"/>
      <c r="BA40" s="4"/>
      <c r="BB40" s="4"/>
      <c r="BC40" s="14"/>
      <c r="BD40" s="14"/>
      <c r="BE40" s="16"/>
      <c r="BF40" s="17"/>
      <c r="BG40" s="17"/>
      <c r="BH40" s="17"/>
      <c r="BI40" s="17"/>
      <c r="BJ40" s="17"/>
      <c r="BK40" s="17"/>
      <c r="BL40" s="17"/>
      <c r="BM40" s="17"/>
      <c r="BN40" s="17"/>
      <c r="BO40" s="17"/>
      <c r="BP40" s="22"/>
      <c r="BQ40" s="17"/>
      <c r="BR40" s="17"/>
      <c r="BS40" s="17"/>
      <c r="BT40" s="17"/>
      <c r="BU40" s="17"/>
      <c r="BV40" s="17"/>
      <c r="BW40" s="17"/>
      <c r="BX40" s="17"/>
      <c r="BY40" s="17"/>
      <c r="BZ40" s="17"/>
      <c r="CA40" s="17"/>
      <c r="CB40" s="17"/>
      <c r="CC40" s="17"/>
      <c r="CD40" s="17"/>
      <c r="CE40" s="17"/>
      <c r="CF40" s="17"/>
      <c r="CG40" s="17"/>
      <c r="CH40" s="17"/>
      <c r="CI40" s="17"/>
      <c r="CJ40" s="17"/>
      <c r="CK40" s="17"/>
      <c r="CL40" s="17"/>
      <c r="CM40" s="17"/>
      <c r="CN40" s="17"/>
      <c r="CO40" s="17"/>
      <c r="CP40" s="17"/>
      <c r="CQ40" s="17"/>
      <c r="CR40" s="17"/>
      <c r="CS40" s="17"/>
      <c r="CT40" s="17"/>
      <c r="CU40" s="17"/>
      <c r="CV40" s="17"/>
      <c r="CW40" s="17"/>
      <c r="CX40" s="17"/>
      <c r="CY40" s="17"/>
      <c r="CZ40" s="17"/>
      <c r="DA40" s="17"/>
      <c r="DB40" s="17"/>
      <c r="DC40" s="17"/>
      <c r="DD40" s="17"/>
    </row>
    <row r="41" spans="2:108" s="12" customFormat="1" x14ac:dyDescent="0.2">
      <c r="B41" s="3"/>
      <c r="C41" s="3" t="s">
        <v>67</v>
      </c>
      <c r="D41" s="3"/>
      <c r="E41" s="13"/>
      <c r="F41" s="4" t="s">
        <v>246</v>
      </c>
      <c r="G41" s="4"/>
      <c r="H41" s="4"/>
      <c r="I41" s="4"/>
      <c r="J41" s="4"/>
      <c r="K41" s="14"/>
      <c r="L41" s="4"/>
      <c r="M41" s="15"/>
      <c r="N41" s="4"/>
      <c r="O41" s="14"/>
      <c r="P41" s="14"/>
      <c r="Q41" s="16"/>
      <c r="R41" s="4"/>
      <c r="S41" s="4"/>
      <c r="T41" s="14"/>
      <c r="U41" s="14"/>
      <c r="V41" s="14"/>
      <c r="W41" s="4"/>
      <c r="X41" s="4"/>
      <c r="Y41" s="4"/>
      <c r="Z41" s="15"/>
      <c r="AA41" s="14"/>
      <c r="AB41" s="16"/>
      <c r="AC41" s="16"/>
      <c r="AD41" s="4"/>
      <c r="AE41" s="14"/>
      <c r="AF41" s="16"/>
      <c r="AG41" s="15"/>
      <c r="AH41" s="4"/>
      <c r="AI41" s="14"/>
      <c r="AJ41" s="14"/>
      <c r="AK41" s="15"/>
      <c r="AL41" s="4"/>
      <c r="AM41" s="14"/>
      <c r="AN41" s="14"/>
      <c r="AO41" s="14"/>
      <c r="AP41" s="4"/>
      <c r="AQ41" s="4"/>
      <c r="AR41" s="14"/>
      <c r="AS41" s="14"/>
      <c r="AT41" s="4"/>
      <c r="AU41" s="16"/>
      <c r="AV41" s="4"/>
      <c r="AW41" s="14"/>
      <c r="AX41" s="4"/>
      <c r="AY41" s="14"/>
      <c r="AZ41" s="16"/>
      <c r="BA41" s="4"/>
      <c r="BB41" s="4"/>
      <c r="BC41" s="14"/>
      <c r="BD41" s="14"/>
      <c r="BE41" s="16"/>
      <c r="BF41" s="17"/>
      <c r="BG41" s="17"/>
      <c r="BH41" s="17"/>
      <c r="BI41" s="17"/>
      <c r="BJ41" s="17"/>
      <c r="BK41" s="17"/>
      <c r="BL41" s="17"/>
      <c r="BM41" s="17"/>
      <c r="BN41" s="17"/>
      <c r="BO41" s="17"/>
      <c r="BP41" s="22"/>
      <c r="BQ41" s="17"/>
      <c r="BR41" s="17"/>
      <c r="BS41" s="17"/>
      <c r="BT41" s="17"/>
      <c r="BU41" s="17"/>
      <c r="BV41" s="17"/>
      <c r="BW41" s="17"/>
      <c r="BX41" s="17"/>
      <c r="BY41" s="17"/>
      <c r="BZ41" s="17"/>
      <c r="CA41" s="17"/>
      <c r="CB41" s="17"/>
      <c r="CC41" s="17"/>
      <c r="CD41" s="17"/>
      <c r="CE41" s="17"/>
      <c r="CF41" s="17"/>
      <c r="CG41" s="17"/>
      <c r="CH41" s="17"/>
      <c r="CI41" s="17"/>
      <c r="CJ41" s="17"/>
      <c r="CK41" s="17"/>
      <c r="CL41" s="17"/>
      <c r="CM41" s="17"/>
      <c r="CN41" s="17"/>
      <c r="CO41" s="17"/>
      <c r="CP41" s="17"/>
      <c r="CQ41" s="17"/>
      <c r="CR41" s="17"/>
      <c r="CS41" s="17"/>
      <c r="CT41" s="17"/>
      <c r="CU41" s="17"/>
      <c r="CV41" s="17"/>
      <c r="CW41" s="17"/>
      <c r="CX41" s="17"/>
      <c r="CY41" s="17"/>
      <c r="CZ41" s="17"/>
      <c r="DA41" s="17"/>
      <c r="DB41" s="17"/>
      <c r="DC41" s="17"/>
      <c r="DD41" s="17"/>
    </row>
    <row r="42" spans="2:108" s="12" customFormat="1" x14ac:dyDescent="0.2">
      <c r="B42" s="31" t="s">
        <v>31</v>
      </c>
      <c r="C42" s="3" t="s">
        <v>46</v>
      </c>
      <c r="D42" s="3"/>
      <c r="E42" s="13"/>
      <c r="F42" s="4" t="s">
        <v>201</v>
      </c>
      <c r="G42" s="4"/>
      <c r="H42" s="4"/>
      <c r="I42" s="4"/>
      <c r="J42" s="4"/>
      <c r="K42" s="14"/>
      <c r="L42" s="4"/>
      <c r="M42" s="15"/>
      <c r="N42" s="4"/>
      <c r="O42" s="14"/>
      <c r="P42" s="14"/>
      <c r="Q42" s="16"/>
      <c r="R42" s="4"/>
      <c r="S42" s="4"/>
      <c r="T42" s="14"/>
      <c r="U42" s="14"/>
      <c r="V42" s="14"/>
      <c r="W42" s="4"/>
      <c r="X42" s="4"/>
      <c r="Y42" s="4"/>
      <c r="Z42" s="15"/>
      <c r="AA42" s="14"/>
      <c r="AB42" s="16"/>
      <c r="AC42" s="16"/>
      <c r="AD42" s="4"/>
      <c r="AE42" s="14"/>
      <c r="AF42" s="16"/>
      <c r="AG42" s="15"/>
      <c r="AH42" s="4"/>
      <c r="AI42" s="14"/>
      <c r="AJ42" s="14"/>
      <c r="AK42" s="15"/>
      <c r="AL42" s="4"/>
      <c r="AM42" s="14"/>
      <c r="AN42" s="14"/>
      <c r="AO42" s="14"/>
      <c r="AP42" s="4"/>
      <c r="AQ42" s="4"/>
      <c r="AR42" s="14"/>
      <c r="AS42" s="14"/>
      <c r="AT42" s="4"/>
      <c r="AU42" s="16"/>
      <c r="AV42" s="4"/>
      <c r="AW42" s="14"/>
      <c r="AX42" s="4"/>
      <c r="AY42" s="14"/>
      <c r="AZ42" s="16"/>
      <c r="BA42" s="4"/>
      <c r="BB42" s="4"/>
      <c r="BC42" s="14"/>
      <c r="BD42" s="14"/>
      <c r="BE42" s="16"/>
      <c r="BF42" s="17"/>
      <c r="BG42" s="17"/>
      <c r="BH42" s="17"/>
      <c r="BI42" s="17"/>
      <c r="BJ42" s="17"/>
      <c r="BK42" s="17"/>
      <c r="BL42" s="17"/>
      <c r="BM42" s="17"/>
      <c r="BN42" s="17"/>
      <c r="BO42" s="17"/>
      <c r="BP42" s="22"/>
      <c r="BQ42" s="17"/>
      <c r="BR42" s="17"/>
      <c r="BS42" s="17"/>
      <c r="BT42" s="17"/>
      <c r="BU42" s="17"/>
      <c r="BV42" s="17"/>
      <c r="BW42" s="17"/>
      <c r="BX42" s="17"/>
      <c r="BY42" s="17"/>
      <c r="BZ42" s="17"/>
      <c r="CA42" s="17"/>
      <c r="CB42" s="17"/>
      <c r="CC42" s="17"/>
      <c r="CD42" s="17"/>
      <c r="CE42" s="17"/>
      <c r="CF42" s="17"/>
      <c r="CG42" s="17"/>
      <c r="CH42" s="17"/>
      <c r="CI42" s="17"/>
      <c r="CJ42" s="17"/>
      <c r="CK42" s="17"/>
      <c r="CL42" s="17"/>
      <c r="CM42" s="17"/>
      <c r="CN42" s="17"/>
      <c r="CO42" s="17"/>
      <c r="CP42" s="17"/>
      <c r="CQ42" s="17"/>
      <c r="CR42" s="17"/>
      <c r="CS42" s="17"/>
      <c r="CT42" s="17"/>
      <c r="CU42" s="17"/>
      <c r="CV42" s="17"/>
      <c r="CW42" s="17"/>
      <c r="CX42" s="17"/>
      <c r="CY42" s="17"/>
      <c r="CZ42" s="17"/>
      <c r="DA42" s="17"/>
      <c r="DB42" s="17"/>
      <c r="DC42" s="17"/>
      <c r="DD42" s="17"/>
    </row>
    <row r="43" spans="2:108" s="12" customFormat="1" x14ac:dyDescent="0.2">
      <c r="C43" s="3" t="s">
        <v>47</v>
      </c>
      <c r="D43" s="3"/>
      <c r="E43" s="13"/>
      <c r="F43" s="4" t="s">
        <v>202</v>
      </c>
      <c r="G43" s="4"/>
      <c r="H43" s="4"/>
      <c r="I43" s="4"/>
      <c r="J43" s="4"/>
      <c r="K43" s="14"/>
      <c r="L43" s="4"/>
      <c r="M43" s="15"/>
      <c r="N43" s="4"/>
      <c r="O43" s="14"/>
      <c r="P43" s="14"/>
      <c r="Q43" s="16"/>
      <c r="R43" s="4"/>
      <c r="S43" s="4"/>
      <c r="T43" s="14"/>
      <c r="U43" s="14"/>
      <c r="V43" s="14"/>
      <c r="W43" s="4"/>
      <c r="X43" s="4"/>
      <c r="Y43" s="4"/>
      <c r="Z43" s="15"/>
      <c r="AA43" s="14"/>
      <c r="AB43" s="16"/>
      <c r="AC43" s="16"/>
      <c r="AD43" s="4"/>
      <c r="AE43" s="14"/>
      <c r="AF43" s="16"/>
      <c r="AG43" s="15"/>
      <c r="AH43" s="4"/>
      <c r="AI43" s="14"/>
      <c r="AJ43" s="14"/>
      <c r="AK43" s="15"/>
      <c r="AL43" s="4"/>
      <c r="AM43" s="14"/>
      <c r="AN43" s="14"/>
      <c r="AO43" s="14"/>
      <c r="AP43" s="4"/>
      <c r="AQ43" s="4"/>
      <c r="AR43" s="14"/>
      <c r="AS43" s="14"/>
      <c r="AT43" s="4"/>
      <c r="AU43" s="16"/>
      <c r="AV43" s="4"/>
      <c r="AW43" s="14"/>
      <c r="AX43" s="4"/>
      <c r="AY43" s="14"/>
      <c r="AZ43" s="16"/>
      <c r="BA43" s="4"/>
      <c r="BB43" s="4"/>
      <c r="BC43" s="14"/>
      <c r="BD43" s="14"/>
      <c r="BE43" s="16"/>
      <c r="BF43" s="17"/>
      <c r="BG43" s="17"/>
      <c r="BH43" s="17"/>
      <c r="BI43" s="17"/>
      <c r="BJ43" s="17"/>
      <c r="BK43" s="17"/>
      <c r="BL43" s="17"/>
      <c r="BM43" s="17"/>
      <c r="BN43" s="17"/>
      <c r="BO43" s="17"/>
      <c r="BP43" s="22"/>
      <c r="BQ43" s="17"/>
      <c r="BR43" s="17"/>
      <c r="BS43" s="17"/>
      <c r="BT43" s="17"/>
      <c r="BU43" s="17"/>
      <c r="BV43" s="17"/>
      <c r="BW43" s="17"/>
      <c r="BX43" s="17"/>
      <c r="BY43" s="17"/>
      <c r="BZ43" s="17"/>
      <c r="CA43" s="17"/>
      <c r="CB43" s="17"/>
      <c r="CC43" s="17"/>
      <c r="CD43" s="17"/>
      <c r="CE43" s="17"/>
      <c r="CF43" s="17"/>
      <c r="CG43" s="17"/>
      <c r="CH43" s="17"/>
      <c r="CI43" s="17"/>
      <c r="CJ43" s="17"/>
      <c r="CK43" s="17"/>
      <c r="CL43" s="17"/>
      <c r="CM43" s="17"/>
      <c r="CN43" s="17"/>
      <c r="CO43" s="17"/>
      <c r="CP43" s="17"/>
      <c r="CQ43" s="17"/>
      <c r="CR43" s="17"/>
      <c r="CS43" s="17"/>
      <c r="CT43" s="17"/>
      <c r="CU43" s="17"/>
      <c r="CV43" s="17"/>
      <c r="CW43" s="17"/>
      <c r="CX43" s="17"/>
      <c r="CY43" s="17"/>
      <c r="CZ43" s="17"/>
      <c r="DA43" s="17"/>
      <c r="DB43" s="17"/>
      <c r="DC43" s="17"/>
      <c r="DD43" s="17"/>
    </row>
    <row r="44" spans="2:108" s="12" customFormat="1" x14ac:dyDescent="0.2">
      <c r="B44" s="3"/>
      <c r="C44" s="3" t="s">
        <v>48</v>
      </c>
      <c r="D44" s="3"/>
      <c r="E44" s="13"/>
      <c r="F44" s="18" t="s">
        <v>203</v>
      </c>
      <c r="G44" s="4"/>
      <c r="H44" s="4"/>
      <c r="I44" s="4"/>
      <c r="J44" s="4"/>
      <c r="K44" s="14"/>
      <c r="L44" s="4"/>
      <c r="M44" s="15"/>
      <c r="N44" s="4"/>
      <c r="O44" s="14"/>
      <c r="P44" s="14"/>
      <c r="Q44" s="16"/>
      <c r="R44" s="4"/>
      <c r="S44" s="4"/>
      <c r="T44" s="14"/>
      <c r="U44" s="14"/>
      <c r="V44" s="14"/>
      <c r="W44" s="4"/>
      <c r="X44" s="4"/>
      <c r="Y44" s="4"/>
      <c r="Z44" s="15"/>
      <c r="AA44" s="14"/>
      <c r="AB44" s="16"/>
      <c r="AC44" s="16"/>
      <c r="AD44" s="4"/>
      <c r="AE44" s="14"/>
      <c r="AF44" s="16"/>
      <c r="AG44" s="15"/>
      <c r="AH44" s="4"/>
      <c r="AI44" s="14"/>
      <c r="AJ44" s="14"/>
      <c r="AK44" s="15"/>
      <c r="AL44" s="4"/>
      <c r="AM44" s="14"/>
      <c r="AN44" s="14"/>
      <c r="AO44" s="14"/>
      <c r="AP44" s="4"/>
      <c r="AQ44" s="4"/>
      <c r="AR44" s="14"/>
      <c r="AS44" s="14"/>
      <c r="AT44" s="4"/>
      <c r="AU44" s="16"/>
      <c r="AV44" s="4"/>
      <c r="AW44" s="14"/>
      <c r="AX44" s="4"/>
      <c r="AY44" s="14"/>
      <c r="AZ44" s="16"/>
      <c r="BA44" s="4"/>
      <c r="BB44" s="4"/>
      <c r="BC44" s="14"/>
      <c r="BD44" s="14"/>
      <c r="BE44" s="16"/>
      <c r="BF44" s="17"/>
      <c r="BG44" s="17"/>
      <c r="BH44" s="17"/>
      <c r="BI44" s="17"/>
      <c r="BJ44" s="17"/>
      <c r="BK44" s="17"/>
      <c r="BL44" s="17"/>
      <c r="BM44" s="17"/>
      <c r="BN44" s="17"/>
      <c r="BO44" s="17"/>
      <c r="BP44" s="22"/>
      <c r="BQ44" s="17"/>
      <c r="BR44" s="17"/>
      <c r="BS44" s="17"/>
      <c r="BT44" s="17"/>
      <c r="BU44" s="17"/>
      <c r="BV44" s="17"/>
      <c r="BW44" s="17"/>
      <c r="BX44" s="17"/>
      <c r="BY44" s="17"/>
      <c r="BZ44" s="17"/>
      <c r="CA44" s="17"/>
      <c r="CB44" s="17"/>
      <c r="CC44" s="17"/>
      <c r="CD44" s="17"/>
      <c r="CE44" s="17"/>
      <c r="CF44" s="17"/>
      <c r="CG44" s="17"/>
      <c r="CH44" s="17"/>
      <c r="CI44" s="17"/>
      <c r="CJ44" s="17"/>
      <c r="CK44" s="17"/>
      <c r="CL44" s="17"/>
      <c r="CM44" s="17"/>
      <c r="CN44" s="17"/>
      <c r="CO44" s="17"/>
      <c r="CP44" s="17"/>
      <c r="CQ44" s="17"/>
      <c r="CR44" s="17"/>
      <c r="CS44" s="17"/>
      <c r="CT44" s="17"/>
      <c r="CU44" s="17"/>
      <c r="CV44" s="17"/>
      <c r="CW44" s="17"/>
      <c r="CX44" s="17"/>
      <c r="CY44" s="17"/>
      <c r="CZ44" s="17"/>
      <c r="DA44" s="17"/>
      <c r="DB44" s="17"/>
      <c r="DC44" s="17"/>
      <c r="DD44" s="17"/>
    </row>
    <row r="45" spans="2:108" s="12" customFormat="1" x14ac:dyDescent="0.2">
      <c r="B45" s="3"/>
      <c r="C45" s="3" t="s">
        <v>49</v>
      </c>
      <c r="D45" s="3"/>
      <c r="E45" s="13"/>
      <c r="F45" s="4" t="s">
        <v>204</v>
      </c>
      <c r="G45" s="4"/>
      <c r="H45" s="4"/>
      <c r="I45" s="4"/>
      <c r="J45" s="4"/>
      <c r="K45" s="14"/>
      <c r="L45" s="4"/>
      <c r="M45" s="15"/>
      <c r="N45" s="4"/>
      <c r="O45" s="14"/>
      <c r="P45" s="14"/>
      <c r="Q45" s="16"/>
      <c r="R45" s="4"/>
      <c r="S45" s="4"/>
      <c r="T45" s="14"/>
      <c r="U45" s="14"/>
      <c r="V45" s="14"/>
      <c r="W45" s="4"/>
      <c r="X45" s="4"/>
      <c r="Y45" s="4"/>
      <c r="Z45" s="15"/>
      <c r="AA45" s="14"/>
      <c r="AB45" s="16"/>
      <c r="AC45" s="16"/>
      <c r="AD45" s="4"/>
      <c r="AE45" s="14"/>
      <c r="AF45" s="16"/>
      <c r="AG45" s="15"/>
      <c r="AH45" s="4"/>
      <c r="AI45" s="14"/>
      <c r="AJ45" s="14"/>
      <c r="AK45" s="15"/>
      <c r="AL45" s="4"/>
      <c r="AM45" s="14"/>
      <c r="AN45" s="14"/>
      <c r="AO45" s="14"/>
      <c r="AP45" s="4"/>
      <c r="AQ45" s="4"/>
      <c r="AR45" s="14"/>
      <c r="AS45" s="14"/>
      <c r="AT45" s="4"/>
      <c r="AU45" s="16"/>
      <c r="AV45" s="4"/>
      <c r="AW45" s="14"/>
      <c r="AX45" s="4"/>
      <c r="AY45" s="14"/>
      <c r="AZ45" s="16"/>
      <c r="BA45" s="4"/>
      <c r="BB45" s="4"/>
      <c r="BC45" s="14"/>
      <c r="BD45" s="14"/>
      <c r="BE45" s="16"/>
      <c r="BF45" s="17"/>
      <c r="BG45" s="17"/>
      <c r="BH45" s="17"/>
      <c r="BI45" s="17"/>
      <c r="BJ45" s="17"/>
      <c r="BK45" s="17"/>
      <c r="BL45" s="17"/>
      <c r="BM45" s="17"/>
      <c r="BN45" s="17"/>
      <c r="BO45" s="17"/>
      <c r="BP45" s="22"/>
      <c r="BQ45" s="17"/>
      <c r="BR45" s="17"/>
      <c r="BS45" s="17"/>
      <c r="BT45" s="17"/>
      <c r="BU45" s="17"/>
      <c r="BV45" s="17"/>
      <c r="BW45" s="17"/>
      <c r="BX45" s="17"/>
      <c r="BY45" s="17"/>
      <c r="BZ45" s="17"/>
      <c r="CA45" s="17"/>
      <c r="CB45" s="17"/>
      <c r="CC45" s="17"/>
      <c r="CD45" s="17"/>
      <c r="CE45" s="17"/>
      <c r="CF45" s="17"/>
      <c r="CG45" s="17"/>
      <c r="CH45" s="17"/>
      <c r="CI45" s="17"/>
      <c r="CJ45" s="17"/>
      <c r="CK45" s="17"/>
      <c r="CL45" s="17"/>
      <c r="CM45" s="17"/>
      <c r="CN45" s="17"/>
      <c r="CO45" s="17"/>
      <c r="CP45" s="17"/>
      <c r="CQ45" s="17"/>
      <c r="CR45" s="17"/>
      <c r="CS45" s="17"/>
      <c r="CT45" s="17"/>
      <c r="CU45" s="17"/>
      <c r="CV45" s="17"/>
      <c r="CW45" s="17"/>
      <c r="CX45" s="17"/>
      <c r="CY45" s="17"/>
      <c r="CZ45" s="17"/>
      <c r="DA45" s="17"/>
      <c r="DB45" s="17"/>
      <c r="DC45" s="17"/>
      <c r="DD45" s="17"/>
    </row>
    <row r="46" spans="2:108" s="12" customFormat="1" x14ac:dyDescent="0.2">
      <c r="B46" s="3"/>
      <c r="C46" s="3" t="s">
        <v>50</v>
      </c>
      <c r="D46" s="3"/>
      <c r="E46" s="13"/>
      <c r="F46" s="4" t="s">
        <v>205</v>
      </c>
      <c r="G46" s="4"/>
      <c r="H46" s="4"/>
      <c r="I46" s="4"/>
      <c r="J46" s="4"/>
      <c r="K46" s="14"/>
      <c r="L46" s="4"/>
      <c r="M46" s="15"/>
      <c r="N46" s="4"/>
      <c r="O46" s="14"/>
      <c r="P46" s="14"/>
      <c r="Q46" s="16"/>
      <c r="R46" s="4"/>
      <c r="S46" s="4"/>
      <c r="T46" s="14"/>
      <c r="U46" s="14"/>
      <c r="V46" s="14"/>
      <c r="W46" s="4"/>
      <c r="X46" s="4"/>
      <c r="Y46" s="4"/>
      <c r="Z46" s="15"/>
      <c r="AA46" s="14"/>
      <c r="AB46" s="16"/>
      <c r="AC46" s="16"/>
      <c r="AD46" s="4"/>
      <c r="AE46" s="14"/>
      <c r="AF46" s="16"/>
      <c r="AG46" s="15"/>
      <c r="AH46" s="4"/>
      <c r="AI46" s="14"/>
      <c r="AJ46" s="14"/>
      <c r="AK46" s="15"/>
      <c r="AL46" s="4"/>
      <c r="AM46" s="14"/>
      <c r="AN46" s="14"/>
      <c r="AO46" s="14"/>
      <c r="AP46" s="4"/>
      <c r="AQ46" s="4"/>
      <c r="AR46" s="14"/>
      <c r="AS46" s="14"/>
      <c r="AT46" s="4"/>
      <c r="AU46" s="16"/>
      <c r="AV46" s="4"/>
      <c r="AW46" s="14"/>
      <c r="AX46" s="4"/>
      <c r="AY46" s="14"/>
      <c r="AZ46" s="16"/>
      <c r="BA46" s="4"/>
      <c r="BB46" s="4"/>
      <c r="BC46" s="14"/>
      <c r="BD46" s="14"/>
      <c r="BE46" s="16"/>
      <c r="BF46" s="17"/>
      <c r="BG46" s="17"/>
      <c r="BH46" s="17"/>
      <c r="BI46" s="17"/>
      <c r="BJ46" s="17"/>
      <c r="BK46" s="17"/>
      <c r="BL46" s="17"/>
      <c r="BM46" s="17"/>
      <c r="BN46" s="17"/>
      <c r="BO46" s="17"/>
      <c r="BP46" s="22"/>
      <c r="BQ46" s="17"/>
      <c r="BR46" s="17"/>
      <c r="BS46" s="17"/>
      <c r="BT46" s="17"/>
      <c r="BU46" s="17"/>
      <c r="BV46" s="17"/>
      <c r="BW46" s="17"/>
      <c r="BX46" s="17"/>
      <c r="BY46" s="17"/>
      <c r="BZ46" s="17"/>
      <c r="CA46" s="17"/>
      <c r="CB46" s="17"/>
      <c r="CC46" s="17"/>
      <c r="CD46" s="17"/>
      <c r="CE46" s="17"/>
      <c r="CF46" s="17"/>
      <c r="CG46" s="17"/>
      <c r="CH46" s="17"/>
      <c r="CI46" s="17"/>
      <c r="CJ46" s="17"/>
      <c r="CK46" s="17"/>
      <c r="CL46" s="17"/>
      <c r="CM46" s="17"/>
      <c r="CN46" s="17"/>
      <c r="CO46" s="17"/>
      <c r="CP46" s="17"/>
      <c r="CQ46" s="17"/>
      <c r="CR46" s="17"/>
      <c r="CS46" s="17"/>
      <c r="CT46" s="17"/>
      <c r="CU46" s="17"/>
      <c r="CV46" s="17"/>
      <c r="CW46" s="17"/>
      <c r="CX46" s="17"/>
      <c r="CY46" s="17"/>
      <c r="CZ46" s="17"/>
      <c r="DA46" s="17"/>
      <c r="DB46" s="17"/>
      <c r="DC46" s="17"/>
      <c r="DD46" s="17"/>
    </row>
    <row r="47" spans="2:108" s="12" customFormat="1" x14ac:dyDescent="0.2">
      <c r="B47" s="3"/>
      <c r="C47" s="3" t="s">
        <v>51</v>
      </c>
      <c r="D47" s="3"/>
      <c r="E47" s="13"/>
      <c r="F47" s="14" t="s">
        <v>206</v>
      </c>
      <c r="G47" s="4"/>
      <c r="H47" s="4"/>
      <c r="I47" s="4"/>
      <c r="J47" s="4"/>
      <c r="K47" s="14"/>
      <c r="L47" s="4"/>
      <c r="M47" s="15"/>
      <c r="N47" s="4"/>
      <c r="O47" s="14"/>
      <c r="P47" s="14"/>
      <c r="Q47" s="16"/>
      <c r="R47" s="4"/>
      <c r="S47" s="4"/>
      <c r="T47" s="14"/>
      <c r="U47" s="14"/>
      <c r="V47" s="14"/>
      <c r="W47" s="4"/>
      <c r="X47" s="4"/>
      <c r="Y47" s="4"/>
      <c r="Z47" s="15"/>
      <c r="AA47" s="14"/>
      <c r="AB47" s="16"/>
      <c r="AC47" s="16"/>
      <c r="AD47" s="4"/>
      <c r="AE47" s="14"/>
      <c r="AF47" s="16"/>
      <c r="AG47" s="15"/>
      <c r="AH47" s="4"/>
      <c r="AI47" s="14"/>
      <c r="AJ47" s="14"/>
      <c r="AK47" s="15"/>
      <c r="AL47" s="4"/>
      <c r="AM47" s="14"/>
      <c r="AN47" s="14"/>
      <c r="AO47" s="14"/>
      <c r="AP47" s="4"/>
      <c r="AQ47" s="4"/>
      <c r="AR47" s="14"/>
      <c r="AS47" s="14"/>
      <c r="AT47" s="4"/>
      <c r="AU47" s="16"/>
      <c r="AV47" s="4"/>
      <c r="AW47" s="14"/>
      <c r="AX47" s="4"/>
      <c r="AY47" s="14"/>
      <c r="AZ47" s="16"/>
      <c r="BA47" s="4"/>
      <c r="BB47" s="4"/>
      <c r="BC47" s="14"/>
      <c r="BD47" s="14"/>
      <c r="BE47" s="16"/>
      <c r="BF47" s="17"/>
      <c r="BG47" s="17"/>
      <c r="BH47" s="17"/>
      <c r="BI47" s="17"/>
      <c r="BJ47" s="17"/>
      <c r="BK47" s="17"/>
      <c r="BL47" s="17"/>
      <c r="BM47" s="17"/>
      <c r="BN47" s="17"/>
      <c r="BO47" s="17"/>
      <c r="BP47" s="22"/>
      <c r="BQ47" s="17"/>
      <c r="BR47" s="17"/>
      <c r="BS47" s="17"/>
      <c r="BT47" s="17"/>
      <c r="BU47" s="17"/>
      <c r="BV47" s="17"/>
      <c r="BW47" s="17"/>
      <c r="BX47" s="17"/>
      <c r="BY47" s="17"/>
      <c r="BZ47" s="17"/>
      <c r="CA47" s="17"/>
      <c r="CB47" s="17"/>
      <c r="CC47" s="17"/>
      <c r="CD47" s="17"/>
      <c r="CE47" s="17"/>
      <c r="CF47" s="17"/>
      <c r="CG47" s="17"/>
      <c r="CH47" s="17"/>
      <c r="CI47" s="17"/>
      <c r="CJ47" s="17"/>
      <c r="CK47" s="17"/>
      <c r="CL47" s="17"/>
      <c r="CM47" s="17"/>
      <c r="CN47" s="17"/>
      <c r="CO47" s="17"/>
      <c r="CP47" s="17"/>
      <c r="CQ47" s="17"/>
      <c r="CR47" s="17"/>
      <c r="CS47" s="17"/>
      <c r="CT47" s="17"/>
      <c r="CU47" s="17"/>
      <c r="CV47" s="17"/>
      <c r="CW47" s="17"/>
      <c r="CX47" s="17"/>
      <c r="CY47" s="17"/>
      <c r="CZ47" s="17"/>
      <c r="DA47" s="17"/>
      <c r="DB47" s="17"/>
      <c r="DC47" s="17"/>
      <c r="DD47" s="17"/>
    </row>
    <row r="48" spans="2:108" s="12" customFormat="1" x14ac:dyDescent="0.2">
      <c r="B48" s="3"/>
      <c r="C48" s="3" t="s">
        <v>52</v>
      </c>
      <c r="D48" s="3"/>
      <c r="E48" s="13"/>
      <c r="F48" s="4" t="s">
        <v>207</v>
      </c>
      <c r="G48" s="4"/>
      <c r="H48" s="4"/>
      <c r="I48" s="4"/>
      <c r="J48" s="4"/>
      <c r="K48" s="14"/>
      <c r="L48" s="4"/>
      <c r="M48" s="15"/>
      <c r="N48" s="4"/>
      <c r="O48" s="14"/>
      <c r="P48" s="14"/>
      <c r="Q48" s="16"/>
      <c r="R48" s="4"/>
      <c r="S48" s="4"/>
      <c r="T48" s="14"/>
      <c r="U48" s="14"/>
      <c r="V48" s="14"/>
      <c r="W48" s="4"/>
      <c r="X48" s="4"/>
      <c r="Y48" s="4"/>
      <c r="Z48" s="15"/>
      <c r="AA48" s="14"/>
      <c r="AB48" s="16"/>
      <c r="AC48" s="16"/>
      <c r="AD48" s="4"/>
      <c r="AE48" s="14"/>
      <c r="AF48" s="16"/>
      <c r="AG48" s="15"/>
      <c r="AH48" s="4"/>
      <c r="AI48" s="14"/>
      <c r="AJ48" s="14"/>
      <c r="AK48" s="15"/>
      <c r="AL48" s="4"/>
      <c r="AM48" s="14"/>
      <c r="AN48" s="14"/>
      <c r="AO48" s="14"/>
      <c r="AP48" s="4"/>
      <c r="AQ48" s="4"/>
      <c r="AR48" s="14"/>
      <c r="AS48" s="14"/>
      <c r="AT48" s="4"/>
      <c r="AU48" s="16"/>
      <c r="AV48" s="4"/>
      <c r="AW48" s="14"/>
      <c r="AX48" s="4"/>
      <c r="AY48" s="14"/>
      <c r="AZ48" s="16"/>
      <c r="BA48" s="4"/>
      <c r="BB48" s="4"/>
      <c r="BC48" s="14"/>
      <c r="BD48" s="14"/>
      <c r="BE48" s="16"/>
      <c r="BF48" s="17"/>
      <c r="BG48" s="17"/>
      <c r="BH48" s="17"/>
      <c r="BI48" s="17"/>
      <c r="BJ48" s="17"/>
      <c r="BK48" s="17"/>
      <c r="BL48" s="17"/>
      <c r="BM48" s="17"/>
      <c r="BN48" s="17"/>
      <c r="BO48" s="17"/>
      <c r="BP48" s="22"/>
      <c r="BQ48" s="17"/>
      <c r="BR48" s="17"/>
      <c r="BS48" s="17"/>
      <c r="BT48" s="17"/>
      <c r="BU48" s="17"/>
      <c r="BV48" s="17"/>
      <c r="BW48" s="17"/>
      <c r="BX48" s="17"/>
      <c r="BY48" s="17"/>
      <c r="BZ48" s="17"/>
      <c r="CA48" s="17"/>
      <c r="CB48" s="17"/>
      <c r="CC48" s="17"/>
      <c r="CD48" s="17"/>
      <c r="CE48" s="17"/>
      <c r="CF48" s="17"/>
      <c r="CG48" s="17"/>
      <c r="CH48" s="17"/>
      <c r="CI48" s="17"/>
      <c r="CJ48" s="17"/>
      <c r="CK48" s="17"/>
      <c r="CL48" s="17"/>
      <c r="CM48" s="17"/>
      <c r="CN48" s="17"/>
      <c r="CO48" s="17"/>
      <c r="CP48" s="17"/>
      <c r="CQ48" s="17"/>
      <c r="CR48" s="17"/>
      <c r="CS48" s="17"/>
      <c r="CT48" s="17"/>
      <c r="CU48" s="17"/>
      <c r="CV48" s="17"/>
      <c r="CW48" s="17"/>
      <c r="CX48" s="17"/>
      <c r="CY48" s="17"/>
      <c r="CZ48" s="17"/>
      <c r="DA48" s="17"/>
      <c r="DB48" s="17"/>
      <c r="DC48" s="17"/>
      <c r="DD48" s="17"/>
    </row>
    <row r="49" spans="2:108" s="12" customFormat="1" x14ac:dyDescent="0.2">
      <c r="B49" s="3"/>
      <c r="C49" s="3" t="s">
        <v>53</v>
      </c>
      <c r="D49" s="3"/>
      <c r="E49" s="13"/>
      <c r="F49" s="4" t="s">
        <v>197</v>
      </c>
      <c r="G49" s="4"/>
      <c r="H49" s="4"/>
      <c r="I49" s="4"/>
      <c r="J49" s="4"/>
      <c r="K49" s="14"/>
      <c r="L49" s="4"/>
      <c r="M49" s="15"/>
      <c r="N49" s="4"/>
      <c r="O49" s="14"/>
      <c r="P49" s="14"/>
      <c r="Q49" s="16"/>
      <c r="R49" s="4"/>
      <c r="S49" s="4"/>
      <c r="T49" s="14"/>
      <c r="U49" s="14"/>
      <c r="V49" s="14"/>
      <c r="W49" s="4"/>
      <c r="X49" s="4"/>
      <c r="Y49" s="4"/>
      <c r="Z49" s="15"/>
      <c r="AA49" s="14"/>
      <c r="AB49" s="16"/>
      <c r="AC49" s="16"/>
      <c r="AD49" s="4"/>
      <c r="AE49" s="14"/>
      <c r="AF49" s="16"/>
      <c r="AG49" s="15"/>
      <c r="AH49" s="4"/>
      <c r="AI49" s="14"/>
      <c r="AJ49" s="14"/>
      <c r="AK49" s="15"/>
      <c r="AL49" s="4"/>
      <c r="AM49" s="14"/>
      <c r="AN49" s="14"/>
      <c r="AO49" s="14"/>
      <c r="AP49" s="4"/>
      <c r="AQ49" s="4"/>
      <c r="AR49" s="14"/>
      <c r="AS49" s="14"/>
      <c r="AT49" s="4"/>
      <c r="AU49" s="16"/>
      <c r="AV49" s="4"/>
      <c r="AW49" s="14"/>
      <c r="AX49" s="4"/>
      <c r="AY49" s="14"/>
      <c r="AZ49" s="16"/>
      <c r="BA49" s="4"/>
      <c r="BB49" s="4"/>
      <c r="BC49" s="14"/>
      <c r="BD49" s="14"/>
      <c r="BE49" s="16"/>
      <c r="BF49" s="17"/>
      <c r="BG49" s="17"/>
      <c r="BH49" s="17"/>
      <c r="BI49" s="17"/>
      <c r="BJ49" s="17"/>
      <c r="BK49" s="17"/>
      <c r="BL49" s="17"/>
      <c r="BM49" s="17"/>
      <c r="BN49" s="17"/>
      <c r="BO49" s="17"/>
      <c r="BP49" s="22"/>
      <c r="BQ49" s="17"/>
      <c r="BR49" s="17"/>
      <c r="BS49" s="17"/>
      <c r="BT49" s="17"/>
      <c r="BU49" s="17"/>
      <c r="BV49" s="17"/>
      <c r="BW49" s="17"/>
      <c r="BX49" s="17"/>
      <c r="BY49" s="17"/>
      <c r="BZ49" s="17"/>
      <c r="CA49" s="17"/>
      <c r="CB49" s="17"/>
      <c r="CC49" s="17"/>
      <c r="CD49" s="17"/>
      <c r="CE49" s="17"/>
      <c r="CF49" s="17"/>
      <c r="CG49" s="17"/>
      <c r="CH49" s="17"/>
      <c r="CI49" s="17"/>
      <c r="CJ49" s="17"/>
      <c r="CK49" s="17"/>
      <c r="CL49" s="17"/>
      <c r="CM49" s="17"/>
      <c r="CN49" s="17"/>
      <c r="CO49" s="17"/>
      <c r="CP49" s="17"/>
      <c r="CQ49" s="17"/>
      <c r="CR49" s="17"/>
      <c r="CS49" s="17"/>
      <c r="CT49" s="17"/>
      <c r="CU49" s="17"/>
      <c r="CV49" s="17"/>
      <c r="CW49" s="17"/>
      <c r="CX49" s="17"/>
      <c r="CY49" s="17"/>
      <c r="CZ49" s="17"/>
      <c r="DA49" s="17"/>
      <c r="DB49" s="17"/>
      <c r="DC49" s="17"/>
      <c r="DD49" s="17"/>
    </row>
    <row r="50" spans="2:108" s="12" customFormat="1" x14ac:dyDescent="0.2">
      <c r="B50" s="3"/>
      <c r="C50" s="3" t="s">
        <v>67</v>
      </c>
      <c r="D50" s="3"/>
      <c r="E50" s="13"/>
      <c r="F50" s="4" t="s">
        <v>246</v>
      </c>
      <c r="G50" s="4"/>
      <c r="H50" s="4"/>
      <c r="I50" s="4"/>
      <c r="J50" s="4"/>
      <c r="K50" s="14"/>
      <c r="L50" s="4"/>
      <c r="M50" s="15"/>
      <c r="N50" s="4"/>
      <c r="O50" s="14"/>
      <c r="P50" s="14"/>
      <c r="Q50" s="16"/>
      <c r="R50" s="4"/>
      <c r="S50" s="4"/>
      <c r="T50" s="14"/>
      <c r="U50" s="14"/>
      <c r="V50" s="14"/>
      <c r="W50" s="4"/>
      <c r="X50" s="4"/>
      <c r="Y50" s="4"/>
      <c r="Z50" s="15"/>
      <c r="AA50" s="14"/>
      <c r="AB50" s="16"/>
      <c r="AC50" s="16"/>
      <c r="AD50" s="4"/>
      <c r="AE50" s="14"/>
      <c r="AF50" s="16"/>
      <c r="AG50" s="15"/>
      <c r="AH50" s="4"/>
      <c r="AI50" s="14"/>
      <c r="AJ50" s="14"/>
      <c r="AK50" s="15"/>
      <c r="AL50" s="4"/>
      <c r="AM50" s="14"/>
      <c r="AN50" s="14"/>
      <c r="AO50" s="14"/>
      <c r="AP50" s="4"/>
      <c r="AQ50" s="4"/>
      <c r="AR50" s="14"/>
      <c r="AS50" s="14"/>
      <c r="AT50" s="4"/>
      <c r="AU50" s="16"/>
      <c r="AV50" s="4"/>
      <c r="AW50" s="14"/>
      <c r="AX50" s="4"/>
      <c r="AY50" s="14"/>
      <c r="AZ50" s="16"/>
      <c r="BA50" s="4"/>
      <c r="BB50" s="4"/>
      <c r="BC50" s="14"/>
      <c r="BD50" s="14"/>
      <c r="BE50" s="16"/>
      <c r="BF50" s="17"/>
      <c r="BG50" s="17"/>
      <c r="BH50" s="17"/>
      <c r="BI50" s="17"/>
      <c r="BJ50" s="17"/>
      <c r="BK50" s="17"/>
      <c r="BL50" s="17"/>
      <c r="BM50" s="17"/>
      <c r="BN50" s="17"/>
      <c r="BO50" s="17"/>
      <c r="BP50" s="22"/>
      <c r="BQ50" s="17"/>
      <c r="BR50" s="17"/>
      <c r="BS50" s="17"/>
      <c r="BT50" s="17"/>
      <c r="BU50" s="17"/>
      <c r="BV50" s="17"/>
      <c r="BW50" s="17"/>
      <c r="BX50" s="17"/>
      <c r="BY50" s="17"/>
      <c r="BZ50" s="17"/>
      <c r="CA50" s="17"/>
      <c r="CB50" s="17"/>
      <c r="CC50" s="17"/>
      <c r="CD50" s="17"/>
      <c r="CE50" s="17"/>
      <c r="CF50" s="17"/>
      <c r="CG50" s="17"/>
      <c r="CH50" s="17"/>
      <c r="CI50" s="17"/>
      <c r="CJ50" s="17"/>
      <c r="CK50" s="17"/>
      <c r="CL50" s="17"/>
      <c r="CM50" s="17"/>
      <c r="CN50" s="17"/>
      <c r="CO50" s="17"/>
      <c r="CP50" s="17"/>
      <c r="CQ50" s="17"/>
      <c r="CR50" s="17"/>
      <c r="CS50" s="17"/>
      <c r="CT50" s="17"/>
      <c r="CU50" s="17"/>
      <c r="CV50" s="17"/>
      <c r="CW50" s="17"/>
      <c r="CX50" s="17"/>
      <c r="CY50" s="17"/>
      <c r="CZ50" s="17"/>
      <c r="DA50" s="17"/>
      <c r="DB50" s="17"/>
      <c r="DC50" s="17"/>
      <c r="DD50" s="17"/>
    </row>
    <row r="51" spans="2:108" s="12" customFormat="1" x14ac:dyDescent="0.2">
      <c r="B51" s="28" t="s">
        <v>32</v>
      </c>
      <c r="C51" s="3" t="s">
        <v>46</v>
      </c>
      <c r="D51" s="3"/>
      <c r="E51" s="13"/>
      <c r="F51" s="4" t="s">
        <v>201</v>
      </c>
      <c r="G51" s="4"/>
      <c r="H51" s="4"/>
      <c r="I51" s="4"/>
      <c r="J51" s="4"/>
      <c r="K51" s="14"/>
      <c r="L51" s="4"/>
      <c r="M51" s="15"/>
      <c r="N51" s="4"/>
      <c r="O51" s="14"/>
      <c r="P51" s="14"/>
      <c r="Q51" s="16"/>
      <c r="R51" s="4"/>
      <c r="S51" s="4"/>
      <c r="T51" s="14"/>
      <c r="U51" s="14"/>
      <c r="V51" s="14"/>
      <c r="W51" s="4"/>
      <c r="X51" s="4"/>
      <c r="Y51" s="4"/>
      <c r="Z51" s="15"/>
      <c r="AA51" s="14"/>
      <c r="AB51" s="16"/>
      <c r="AC51" s="16"/>
      <c r="AD51" s="4"/>
      <c r="AE51" s="14"/>
      <c r="AF51" s="16"/>
      <c r="AG51" s="15"/>
      <c r="AH51" s="4"/>
      <c r="AI51" s="14"/>
      <c r="AJ51" s="14"/>
      <c r="AK51" s="15"/>
      <c r="AL51" s="4"/>
      <c r="AM51" s="14"/>
      <c r="AN51" s="14"/>
      <c r="AO51" s="14"/>
      <c r="AP51" s="4"/>
      <c r="AQ51" s="4"/>
      <c r="AR51" s="14"/>
      <c r="AS51" s="14"/>
      <c r="AT51" s="4"/>
      <c r="AU51" s="16"/>
      <c r="AV51" s="4"/>
      <c r="AW51" s="14"/>
      <c r="AX51" s="4"/>
      <c r="AY51" s="14"/>
      <c r="AZ51" s="16"/>
      <c r="BA51" s="4"/>
      <c r="BB51" s="4"/>
      <c r="BC51" s="14"/>
      <c r="BD51" s="14"/>
      <c r="BE51" s="16"/>
      <c r="BF51" s="17"/>
      <c r="BG51" s="17"/>
      <c r="BH51" s="17"/>
      <c r="BI51" s="17"/>
      <c r="BJ51" s="17"/>
      <c r="BK51" s="17"/>
      <c r="BL51" s="17"/>
      <c r="BM51" s="17"/>
      <c r="BN51" s="17"/>
      <c r="BO51" s="17"/>
      <c r="BP51" s="22"/>
      <c r="BQ51" s="17"/>
      <c r="BR51" s="17"/>
      <c r="BS51" s="17"/>
      <c r="BT51" s="17"/>
      <c r="BU51" s="17"/>
      <c r="BV51" s="17"/>
      <c r="BW51" s="17"/>
      <c r="BX51" s="17"/>
      <c r="BY51" s="17"/>
      <c r="BZ51" s="17"/>
      <c r="CA51" s="17"/>
      <c r="CB51" s="17"/>
      <c r="CC51" s="17"/>
      <c r="CD51" s="17"/>
      <c r="CE51" s="17"/>
      <c r="CF51" s="17"/>
      <c r="CG51" s="17"/>
      <c r="CH51" s="17"/>
      <c r="CI51" s="17"/>
      <c r="CJ51" s="17"/>
      <c r="CK51" s="17"/>
      <c r="CL51" s="17"/>
      <c r="CM51" s="17"/>
      <c r="CN51" s="17"/>
      <c r="CO51" s="17"/>
      <c r="CP51" s="17"/>
      <c r="CQ51" s="17"/>
      <c r="CR51" s="17"/>
      <c r="CS51" s="17"/>
      <c r="CT51" s="17"/>
      <c r="CU51" s="17"/>
      <c r="CV51" s="17"/>
      <c r="CW51" s="17"/>
      <c r="CX51" s="17"/>
      <c r="CY51" s="17"/>
      <c r="CZ51" s="17"/>
      <c r="DA51" s="17"/>
      <c r="DB51" s="17"/>
      <c r="DC51" s="17"/>
      <c r="DD51" s="17"/>
    </row>
    <row r="52" spans="2:108" s="12" customFormat="1" x14ac:dyDescent="0.2">
      <c r="C52" s="3" t="s">
        <v>47</v>
      </c>
      <c r="D52" s="3"/>
      <c r="E52" s="13"/>
      <c r="F52" s="4" t="s">
        <v>202</v>
      </c>
      <c r="G52" s="4"/>
      <c r="H52" s="4"/>
      <c r="I52" s="4"/>
      <c r="J52" s="4"/>
      <c r="K52" s="14"/>
      <c r="L52" s="4"/>
      <c r="M52" s="15"/>
      <c r="N52" s="4"/>
      <c r="O52" s="14"/>
      <c r="P52" s="14"/>
      <c r="Q52" s="16"/>
      <c r="R52" s="4"/>
      <c r="S52" s="4"/>
      <c r="T52" s="14"/>
      <c r="U52" s="14"/>
      <c r="V52" s="14"/>
      <c r="W52" s="4"/>
      <c r="X52" s="4"/>
      <c r="Y52" s="4"/>
      <c r="Z52" s="15"/>
      <c r="AA52" s="14"/>
      <c r="AB52" s="16"/>
      <c r="AC52" s="16"/>
      <c r="AD52" s="4"/>
      <c r="AE52" s="14"/>
      <c r="AF52" s="16"/>
      <c r="AG52" s="15"/>
      <c r="AH52" s="4"/>
      <c r="AI52" s="14"/>
      <c r="AJ52" s="14"/>
      <c r="AK52" s="15"/>
      <c r="AL52" s="4"/>
      <c r="AM52" s="14"/>
      <c r="AN52" s="14"/>
      <c r="AO52" s="14"/>
      <c r="AP52" s="4"/>
      <c r="AQ52" s="4"/>
      <c r="AR52" s="14"/>
      <c r="AS52" s="14"/>
      <c r="AT52" s="4"/>
      <c r="AU52" s="16"/>
      <c r="AV52" s="4"/>
      <c r="AW52" s="14"/>
      <c r="AX52" s="4"/>
      <c r="AY52" s="14"/>
      <c r="AZ52" s="16"/>
      <c r="BA52" s="4"/>
      <c r="BB52" s="4"/>
      <c r="BC52" s="14"/>
      <c r="BD52" s="14"/>
      <c r="BE52" s="16"/>
      <c r="BF52" s="17"/>
      <c r="BG52" s="17"/>
      <c r="BH52" s="17"/>
      <c r="BI52" s="17"/>
      <c r="BJ52" s="17"/>
      <c r="BK52" s="17"/>
      <c r="BL52" s="17"/>
      <c r="BM52" s="17"/>
      <c r="BN52" s="17"/>
      <c r="BO52" s="17"/>
      <c r="BP52" s="22"/>
      <c r="BQ52" s="17"/>
      <c r="BR52" s="17"/>
      <c r="BS52" s="17"/>
      <c r="BT52" s="17"/>
      <c r="BU52" s="17"/>
      <c r="BV52" s="17"/>
      <c r="BW52" s="17"/>
      <c r="BX52" s="17"/>
      <c r="BY52" s="17"/>
      <c r="BZ52" s="17"/>
      <c r="CA52" s="17"/>
      <c r="CB52" s="17"/>
      <c r="CC52" s="17"/>
      <c r="CD52" s="17"/>
      <c r="CE52" s="17"/>
      <c r="CF52" s="17"/>
      <c r="CG52" s="17"/>
      <c r="CH52" s="17"/>
      <c r="CI52" s="17"/>
      <c r="CJ52" s="17"/>
      <c r="CK52" s="17"/>
      <c r="CL52" s="17"/>
      <c r="CM52" s="17"/>
      <c r="CN52" s="17"/>
      <c r="CO52" s="17"/>
      <c r="CP52" s="17"/>
      <c r="CQ52" s="17"/>
      <c r="CR52" s="17"/>
      <c r="CS52" s="17"/>
      <c r="CT52" s="17"/>
      <c r="CU52" s="17"/>
      <c r="CV52" s="17"/>
      <c r="CW52" s="17"/>
      <c r="CX52" s="17"/>
      <c r="CY52" s="17"/>
      <c r="CZ52" s="17"/>
      <c r="DA52" s="17"/>
      <c r="DB52" s="17"/>
      <c r="DC52" s="17"/>
      <c r="DD52" s="17"/>
    </row>
    <row r="53" spans="2:108" s="12" customFormat="1" x14ac:dyDescent="0.2">
      <c r="B53" s="3"/>
      <c r="C53" s="3" t="s">
        <v>48</v>
      </c>
      <c r="D53" s="3"/>
      <c r="E53" s="13"/>
      <c r="F53" s="18" t="s">
        <v>203</v>
      </c>
      <c r="G53" s="4"/>
      <c r="H53" s="4"/>
      <c r="I53" s="4"/>
      <c r="J53" s="4"/>
      <c r="K53" s="14"/>
      <c r="L53" s="4"/>
      <c r="M53" s="15"/>
      <c r="N53" s="4"/>
      <c r="O53" s="14"/>
      <c r="P53" s="14"/>
      <c r="Q53" s="16"/>
      <c r="R53" s="4"/>
      <c r="S53" s="4"/>
      <c r="T53" s="14"/>
      <c r="U53" s="14"/>
      <c r="V53" s="14"/>
      <c r="W53" s="4"/>
      <c r="X53" s="4"/>
      <c r="Y53" s="4"/>
      <c r="Z53" s="15"/>
      <c r="AA53" s="14"/>
      <c r="AB53" s="16"/>
      <c r="AC53" s="16"/>
      <c r="AD53" s="4"/>
      <c r="AE53" s="14"/>
      <c r="AF53" s="16"/>
      <c r="AG53" s="15"/>
      <c r="AH53" s="4"/>
      <c r="AI53" s="14"/>
      <c r="AJ53" s="14"/>
      <c r="AK53" s="15"/>
      <c r="AL53" s="4"/>
      <c r="AM53" s="14"/>
      <c r="AN53" s="14"/>
      <c r="AO53" s="14"/>
      <c r="AP53" s="4"/>
      <c r="AQ53" s="4"/>
      <c r="AR53" s="14"/>
      <c r="AS53" s="14"/>
      <c r="AT53" s="4"/>
      <c r="AU53" s="16"/>
      <c r="AV53" s="4"/>
      <c r="AW53" s="14"/>
      <c r="AX53" s="4"/>
      <c r="AY53" s="14"/>
      <c r="AZ53" s="16"/>
      <c r="BA53" s="4"/>
      <c r="BB53" s="4"/>
      <c r="BC53" s="14"/>
      <c r="BD53" s="14"/>
      <c r="BE53" s="16"/>
      <c r="BF53" s="17"/>
      <c r="BG53" s="17"/>
      <c r="BH53" s="17"/>
      <c r="BI53" s="17"/>
      <c r="BJ53" s="17"/>
      <c r="BK53" s="17"/>
      <c r="BL53" s="17"/>
      <c r="BM53" s="17"/>
      <c r="BN53" s="17"/>
      <c r="BO53" s="17"/>
      <c r="BP53" s="22"/>
      <c r="BQ53" s="17"/>
      <c r="BR53" s="17"/>
      <c r="BS53" s="17"/>
      <c r="BT53" s="17"/>
      <c r="BU53" s="17"/>
      <c r="BV53" s="17"/>
      <c r="BW53" s="17"/>
      <c r="BX53" s="17"/>
      <c r="BY53" s="17"/>
      <c r="BZ53" s="17"/>
      <c r="CA53" s="17"/>
      <c r="CB53" s="17"/>
      <c r="CC53" s="17"/>
      <c r="CD53" s="17"/>
      <c r="CE53" s="17"/>
      <c r="CF53" s="17"/>
      <c r="CG53" s="17"/>
      <c r="CH53" s="17"/>
      <c r="CI53" s="17"/>
      <c r="CJ53" s="17"/>
      <c r="CK53" s="17"/>
      <c r="CL53" s="17"/>
      <c r="CM53" s="17"/>
      <c r="CN53" s="17"/>
      <c r="CO53" s="17"/>
      <c r="CP53" s="17"/>
      <c r="CQ53" s="17"/>
      <c r="CR53" s="17"/>
      <c r="CS53" s="17"/>
      <c r="CT53" s="17"/>
      <c r="CU53" s="17"/>
      <c r="CV53" s="17"/>
      <c r="CW53" s="17"/>
      <c r="CX53" s="17"/>
      <c r="CY53" s="17"/>
      <c r="CZ53" s="17"/>
      <c r="DA53" s="17"/>
      <c r="DB53" s="17"/>
      <c r="DC53" s="17"/>
      <c r="DD53" s="17"/>
    </row>
    <row r="54" spans="2:108" s="12" customFormat="1" x14ac:dyDescent="0.2">
      <c r="B54" s="3"/>
      <c r="C54" s="3" t="s">
        <v>49</v>
      </c>
      <c r="D54" s="3"/>
      <c r="E54" s="13"/>
      <c r="F54" s="4" t="s">
        <v>204</v>
      </c>
      <c r="G54" s="4"/>
      <c r="H54" s="4"/>
      <c r="I54" s="4"/>
      <c r="J54" s="4"/>
      <c r="K54" s="14"/>
      <c r="L54" s="4"/>
      <c r="M54" s="15"/>
      <c r="N54" s="4"/>
      <c r="O54" s="14"/>
      <c r="P54" s="14"/>
      <c r="Q54" s="16"/>
      <c r="R54" s="4"/>
      <c r="S54" s="4"/>
      <c r="T54" s="14"/>
      <c r="U54" s="14"/>
      <c r="V54" s="14"/>
      <c r="W54" s="4"/>
      <c r="X54" s="4"/>
      <c r="Y54" s="4"/>
      <c r="Z54" s="15"/>
      <c r="AA54" s="14"/>
      <c r="AB54" s="16"/>
      <c r="AC54" s="16"/>
      <c r="AD54" s="4"/>
      <c r="AE54" s="14"/>
      <c r="AF54" s="16"/>
      <c r="AG54" s="15"/>
      <c r="AH54" s="4"/>
      <c r="AI54" s="14"/>
      <c r="AJ54" s="14"/>
      <c r="AK54" s="15"/>
      <c r="AL54" s="4"/>
      <c r="AM54" s="14"/>
      <c r="AN54" s="14"/>
      <c r="AO54" s="14"/>
      <c r="AP54" s="4"/>
      <c r="AQ54" s="4"/>
      <c r="AR54" s="14"/>
      <c r="AS54" s="14"/>
      <c r="AT54" s="4"/>
      <c r="AU54" s="16"/>
      <c r="AV54" s="4"/>
      <c r="AW54" s="14"/>
      <c r="AX54" s="4"/>
      <c r="AY54" s="14"/>
      <c r="AZ54" s="16"/>
      <c r="BA54" s="4"/>
      <c r="BB54" s="4"/>
      <c r="BC54" s="14"/>
      <c r="BD54" s="14"/>
      <c r="BE54" s="16"/>
      <c r="BF54" s="17"/>
      <c r="BG54" s="17"/>
      <c r="BH54" s="17"/>
      <c r="BI54" s="17"/>
      <c r="BJ54" s="17"/>
      <c r="BK54" s="17"/>
      <c r="BL54" s="17"/>
      <c r="BM54" s="17"/>
      <c r="BN54" s="17"/>
      <c r="BO54" s="17"/>
      <c r="BP54" s="22"/>
      <c r="BQ54" s="17"/>
      <c r="BR54" s="17"/>
      <c r="BS54" s="17"/>
      <c r="BT54" s="17"/>
      <c r="BU54" s="17"/>
      <c r="BV54" s="17"/>
      <c r="BW54" s="17"/>
      <c r="BX54" s="17"/>
      <c r="BY54" s="17"/>
      <c r="BZ54" s="17"/>
      <c r="CA54" s="17"/>
      <c r="CB54" s="17"/>
      <c r="CC54" s="17"/>
      <c r="CD54" s="17"/>
      <c r="CE54" s="17"/>
      <c r="CF54" s="17"/>
      <c r="CG54" s="17"/>
      <c r="CH54" s="17"/>
      <c r="CI54" s="17"/>
      <c r="CJ54" s="17"/>
      <c r="CK54" s="17"/>
      <c r="CL54" s="17"/>
      <c r="CM54" s="17"/>
      <c r="CN54" s="17"/>
      <c r="CO54" s="17"/>
      <c r="CP54" s="17"/>
      <c r="CQ54" s="17"/>
      <c r="CR54" s="17"/>
      <c r="CS54" s="17"/>
      <c r="CT54" s="17"/>
      <c r="CU54" s="17"/>
      <c r="CV54" s="17"/>
      <c r="CW54" s="17"/>
      <c r="CX54" s="17"/>
      <c r="CY54" s="17"/>
      <c r="CZ54" s="17"/>
      <c r="DA54" s="17"/>
      <c r="DB54" s="17"/>
      <c r="DC54" s="17"/>
      <c r="DD54" s="17"/>
    </row>
    <row r="55" spans="2:108" s="12" customFormat="1" x14ac:dyDescent="0.2">
      <c r="B55" s="3"/>
      <c r="C55" s="3" t="s">
        <v>50</v>
      </c>
      <c r="D55" s="3"/>
      <c r="E55" s="13"/>
      <c r="F55" s="4" t="s">
        <v>205</v>
      </c>
      <c r="G55" s="4"/>
      <c r="H55" s="4"/>
      <c r="I55" s="4"/>
      <c r="J55" s="4"/>
      <c r="K55" s="14"/>
      <c r="L55" s="4"/>
      <c r="M55" s="15"/>
      <c r="N55" s="4"/>
      <c r="O55" s="14"/>
      <c r="P55" s="14"/>
      <c r="Q55" s="16"/>
      <c r="R55" s="4"/>
      <c r="S55" s="4"/>
      <c r="T55" s="14"/>
      <c r="U55" s="14"/>
      <c r="V55" s="14"/>
      <c r="W55" s="4"/>
      <c r="X55" s="4"/>
      <c r="Y55" s="4"/>
      <c r="Z55" s="15"/>
      <c r="AA55" s="14"/>
      <c r="AB55" s="16"/>
      <c r="AC55" s="16"/>
      <c r="AD55" s="4"/>
      <c r="AE55" s="14"/>
      <c r="AF55" s="16"/>
      <c r="AG55" s="15"/>
      <c r="AH55" s="4"/>
      <c r="AI55" s="14"/>
      <c r="AJ55" s="14"/>
      <c r="AK55" s="15"/>
      <c r="AL55" s="4"/>
      <c r="AM55" s="14"/>
      <c r="AN55" s="14"/>
      <c r="AO55" s="14"/>
      <c r="AP55" s="4"/>
      <c r="AQ55" s="4"/>
      <c r="AR55" s="14"/>
      <c r="AS55" s="14"/>
      <c r="AT55" s="4"/>
      <c r="AU55" s="16"/>
      <c r="AV55" s="4"/>
      <c r="AW55" s="14"/>
      <c r="AX55" s="4"/>
      <c r="AY55" s="14"/>
      <c r="AZ55" s="16"/>
      <c r="BA55" s="4"/>
      <c r="BB55" s="4"/>
      <c r="BC55" s="14"/>
      <c r="BD55" s="14"/>
      <c r="BE55" s="16"/>
      <c r="BF55" s="17"/>
      <c r="BG55" s="17"/>
      <c r="BH55" s="17"/>
      <c r="BI55" s="17"/>
      <c r="BJ55" s="17"/>
      <c r="BK55" s="17"/>
      <c r="BL55" s="17"/>
      <c r="BM55" s="17"/>
      <c r="BN55" s="17"/>
      <c r="BO55" s="17"/>
      <c r="BP55" s="22"/>
      <c r="BQ55" s="17"/>
      <c r="BR55" s="17"/>
      <c r="BS55" s="17"/>
      <c r="BT55" s="17"/>
      <c r="BU55" s="17"/>
      <c r="BV55" s="17"/>
      <c r="BW55" s="17"/>
      <c r="BX55" s="17"/>
      <c r="BY55" s="17"/>
      <c r="BZ55" s="17"/>
      <c r="CA55" s="17"/>
      <c r="CB55" s="17"/>
      <c r="CC55" s="17"/>
      <c r="CD55" s="17"/>
      <c r="CE55" s="17"/>
      <c r="CF55" s="17"/>
      <c r="CG55" s="17"/>
      <c r="CH55" s="17"/>
      <c r="CI55" s="17"/>
      <c r="CJ55" s="17"/>
      <c r="CK55" s="17"/>
      <c r="CL55" s="17"/>
      <c r="CM55" s="17"/>
      <c r="CN55" s="17"/>
      <c r="CO55" s="17"/>
      <c r="CP55" s="17"/>
      <c r="CQ55" s="17"/>
      <c r="CR55" s="17"/>
      <c r="CS55" s="17"/>
      <c r="CT55" s="17"/>
      <c r="CU55" s="17"/>
      <c r="CV55" s="17"/>
      <c r="CW55" s="17"/>
      <c r="CX55" s="17"/>
      <c r="CY55" s="17"/>
      <c r="CZ55" s="17"/>
      <c r="DA55" s="17"/>
      <c r="DB55" s="17"/>
      <c r="DC55" s="17"/>
      <c r="DD55" s="17"/>
    </row>
    <row r="56" spans="2:108" s="12" customFormat="1" x14ac:dyDescent="0.2">
      <c r="B56" s="3"/>
      <c r="C56" s="3" t="s">
        <v>51</v>
      </c>
      <c r="D56" s="3"/>
      <c r="E56" s="13"/>
      <c r="F56" s="14" t="s">
        <v>206</v>
      </c>
      <c r="G56" s="4"/>
      <c r="H56" s="4"/>
      <c r="I56" s="4"/>
      <c r="J56" s="4"/>
      <c r="K56" s="14"/>
      <c r="L56" s="4"/>
      <c r="M56" s="15"/>
      <c r="N56" s="4"/>
      <c r="O56" s="14"/>
      <c r="P56" s="14"/>
      <c r="Q56" s="16"/>
      <c r="R56" s="4"/>
      <c r="S56" s="4"/>
      <c r="T56" s="14"/>
      <c r="U56" s="14"/>
      <c r="V56" s="14"/>
      <c r="W56" s="4"/>
      <c r="X56" s="4"/>
      <c r="Y56" s="4"/>
      <c r="Z56" s="15"/>
      <c r="AA56" s="14"/>
      <c r="AB56" s="16"/>
      <c r="AC56" s="16"/>
      <c r="AD56" s="4"/>
      <c r="AE56" s="14"/>
      <c r="AF56" s="16"/>
      <c r="AG56" s="15"/>
      <c r="AH56" s="4"/>
      <c r="AI56" s="14"/>
      <c r="AJ56" s="14"/>
      <c r="AK56" s="15"/>
      <c r="AL56" s="4"/>
      <c r="AM56" s="14"/>
      <c r="AN56" s="14"/>
      <c r="AO56" s="14"/>
      <c r="AP56" s="4"/>
      <c r="AQ56" s="4"/>
      <c r="AR56" s="14"/>
      <c r="AS56" s="14"/>
      <c r="AT56" s="4"/>
      <c r="AU56" s="16"/>
      <c r="AV56" s="4"/>
      <c r="AW56" s="14"/>
      <c r="AX56" s="4"/>
      <c r="AY56" s="14"/>
      <c r="AZ56" s="16"/>
      <c r="BA56" s="4"/>
      <c r="BB56" s="4"/>
      <c r="BC56" s="14"/>
      <c r="BD56" s="14"/>
      <c r="BE56" s="16"/>
      <c r="BF56" s="17"/>
      <c r="BG56" s="17"/>
      <c r="BH56" s="17"/>
      <c r="BI56" s="17"/>
      <c r="BJ56" s="17"/>
      <c r="BK56" s="17"/>
      <c r="BL56" s="17"/>
      <c r="BM56" s="17"/>
      <c r="BN56" s="17"/>
      <c r="BO56" s="17"/>
      <c r="BP56" s="22"/>
      <c r="BQ56" s="17"/>
      <c r="BR56" s="17"/>
      <c r="BS56" s="17"/>
      <c r="BT56" s="17"/>
      <c r="BU56" s="17"/>
      <c r="BV56" s="17"/>
      <c r="BW56" s="17"/>
      <c r="BX56" s="17"/>
      <c r="BY56" s="17"/>
      <c r="BZ56" s="17"/>
      <c r="CA56" s="17"/>
      <c r="CB56" s="17"/>
      <c r="CC56" s="17"/>
      <c r="CD56" s="17"/>
      <c r="CE56" s="17"/>
      <c r="CF56" s="17"/>
      <c r="CG56" s="17"/>
      <c r="CH56" s="17"/>
      <c r="CI56" s="17"/>
      <c r="CJ56" s="17"/>
      <c r="CK56" s="17"/>
      <c r="CL56" s="17"/>
      <c r="CM56" s="17"/>
      <c r="CN56" s="17"/>
      <c r="CO56" s="17"/>
      <c r="CP56" s="17"/>
      <c r="CQ56" s="17"/>
      <c r="CR56" s="17"/>
      <c r="CS56" s="17"/>
      <c r="CT56" s="17"/>
      <c r="CU56" s="17"/>
      <c r="CV56" s="17"/>
      <c r="CW56" s="17"/>
      <c r="CX56" s="17"/>
      <c r="CY56" s="17"/>
      <c r="CZ56" s="17"/>
      <c r="DA56" s="17"/>
      <c r="DB56" s="17"/>
      <c r="DC56" s="17"/>
      <c r="DD56" s="17"/>
    </row>
    <row r="57" spans="2:108" s="12" customFormat="1" x14ac:dyDescent="0.2">
      <c r="B57" s="3"/>
      <c r="C57" s="3" t="s">
        <v>52</v>
      </c>
      <c r="D57" s="3"/>
      <c r="E57" s="13"/>
      <c r="F57" s="4" t="s">
        <v>207</v>
      </c>
      <c r="G57" s="4"/>
      <c r="H57" s="4"/>
      <c r="I57" s="4"/>
      <c r="J57" s="4"/>
      <c r="K57" s="14"/>
      <c r="L57" s="4"/>
      <c r="M57" s="15"/>
      <c r="N57" s="4"/>
      <c r="O57" s="14"/>
      <c r="P57" s="14"/>
      <c r="Q57" s="16"/>
      <c r="R57" s="4"/>
      <c r="S57" s="4"/>
      <c r="T57" s="14"/>
      <c r="U57" s="14"/>
      <c r="V57" s="14"/>
      <c r="W57" s="4"/>
      <c r="X57" s="4"/>
      <c r="Y57" s="4"/>
      <c r="Z57" s="15"/>
      <c r="AA57" s="14"/>
      <c r="AB57" s="16"/>
      <c r="AC57" s="16"/>
      <c r="AD57" s="4"/>
      <c r="AE57" s="14"/>
      <c r="AF57" s="16"/>
      <c r="AG57" s="15"/>
      <c r="AH57" s="4"/>
      <c r="AI57" s="14"/>
      <c r="AJ57" s="14"/>
      <c r="AK57" s="15"/>
      <c r="AL57" s="4"/>
      <c r="AM57" s="14"/>
      <c r="AN57" s="14"/>
      <c r="AO57" s="14"/>
      <c r="AP57" s="4"/>
      <c r="AQ57" s="4"/>
      <c r="AR57" s="14"/>
      <c r="AS57" s="14"/>
      <c r="AT57" s="4"/>
      <c r="AU57" s="16"/>
      <c r="AV57" s="4"/>
      <c r="AW57" s="14"/>
      <c r="AX57" s="4"/>
      <c r="AY57" s="14"/>
      <c r="AZ57" s="16"/>
      <c r="BA57" s="4"/>
      <c r="BB57" s="4"/>
      <c r="BC57" s="14"/>
      <c r="BD57" s="14"/>
      <c r="BE57" s="16"/>
      <c r="BF57" s="17"/>
      <c r="BG57" s="17"/>
      <c r="BH57" s="17"/>
      <c r="BI57" s="17"/>
      <c r="BJ57" s="17"/>
      <c r="BK57" s="17"/>
      <c r="BL57" s="17"/>
      <c r="BM57" s="17"/>
      <c r="BN57" s="17"/>
      <c r="BO57" s="17"/>
      <c r="BP57" s="22"/>
      <c r="BQ57" s="17"/>
      <c r="BR57" s="17"/>
      <c r="BS57" s="17"/>
      <c r="BT57" s="17"/>
      <c r="BU57" s="17"/>
      <c r="BV57" s="17"/>
      <c r="BW57" s="17"/>
      <c r="BX57" s="17"/>
      <c r="BY57" s="17"/>
      <c r="BZ57" s="17"/>
      <c r="CA57" s="17"/>
      <c r="CB57" s="17"/>
      <c r="CC57" s="17"/>
      <c r="CD57" s="17"/>
      <c r="CE57" s="17"/>
      <c r="CF57" s="17"/>
      <c r="CG57" s="17"/>
      <c r="CH57" s="17"/>
      <c r="CI57" s="17"/>
      <c r="CJ57" s="17"/>
      <c r="CK57" s="17"/>
      <c r="CL57" s="17"/>
      <c r="CM57" s="17"/>
      <c r="CN57" s="17"/>
      <c r="CO57" s="17"/>
      <c r="CP57" s="17"/>
      <c r="CQ57" s="17"/>
      <c r="CR57" s="17"/>
      <c r="CS57" s="17"/>
      <c r="CT57" s="17"/>
      <c r="CU57" s="17"/>
      <c r="CV57" s="17"/>
      <c r="CW57" s="17"/>
      <c r="CX57" s="17"/>
      <c r="CY57" s="17"/>
      <c r="CZ57" s="17"/>
      <c r="DA57" s="17"/>
      <c r="DB57" s="17"/>
      <c r="DC57" s="17"/>
      <c r="DD57" s="17"/>
    </row>
    <row r="58" spans="2:108" s="12" customFormat="1" x14ac:dyDescent="0.2">
      <c r="B58" s="3"/>
      <c r="C58" s="3" t="s">
        <v>54</v>
      </c>
      <c r="D58" s="3"/>
      <c r="E58" s="13"/>
      <c r="F58" s="4" t="s">
        <v>198</v>
      </c>
      <c r="G58" s="4"/>
      <c r="H58" s="4"/>
      <c r="I58" s="4"/>
      <c r="J58" s="4"/>
      <c r="K58" s="14"/>
      <c r="L58" s="4"/>
      <c r="M58" s="15"/>
      <c r="N58" s="4"/>
      <c r="O58" s="14"/>
      <c r="P58" s="14"/>
      <c r="Q58" s="16"/>
      <c r="R58" s="4"/>
      <c r="S58" s="4"/>
      <c r="T58" s="14"/>
      <c r="U58" s="14"/>
      <c r="V58" s="14"/>
      <c r="W58" s="4"/>
      <c r="X58" s="4"/>
      <c r="Y58" s="4"/>
      <c r="Z58" s="15"/>
      <c r="AA58" s="14"/>
      <c r="AB58" s="16"/>
      <c r="AC58" s="16"/>
      <c r="AD58" s="4"/>
      <c r="AE58" s="14"/>
      <c r="AF58" s="16"/>
      <c r="AG58" s="15"/>
      <c r="AH58" s="4"/>
      <c r="AI58" s="14"/>
      <c r="AJ58" s="14"/>
      <c r="AK58" s="15"/>
      <c r="AL58" s="4"/>
      <c r="AM58" s="14"/>
      <c r="AN58" s="14"/>
      <c r="AO58" s="14"/>
      <c r="AP58" s="4"/>
      <c r="AQ58" s="4"/>
      <c r="AR58" s="14"/>
      <c r="AS58" s="14"/>
      <c r="AT58" s="4"/>
      <c r="AU58" s="16"/>
      <c r="AV58" s="4"/>
      <c r="AW58" s="14"/>
      <c r="AX58" s="4"/>
      <c r="AY58" s="14"/>
      <c r="AZ58" s="16"/>
      <c r="BA58" s="4"/>
      <c r="BB58" s="4"/>
      <c r="BC58" s="14"/>
      <c r="BD58" s="14"/>
      <c r="BE58" s="16"/>
      <c r="BF58" s="17"/>
      <c r="BG58" s="17"/>
      <c r="BH58" s="17"/>
      <c r="BI58" s="17"/>
      <c r="BJ58" s="17"/>
      <c r="BK58" s="17"/>
      <c r="BL58" s="17"/>
      <c r="BM58" s="17"/>
      <c r="BN58" s="17"/>
      <c r="BO58" s="17"/>
      <c r="BP58" s="22"/>
      <c r="BQ58" s="17"/>
      <c r="BR58" s="17"/>
      <c r="BS58" s="17"/>
      <c r="BT58" s="17"/>
      <c r="BU58" s="17"/>
      <c r="BV58" s="17"/>
      <c r="BW58" s="17"/>
      <c r="BX58" s="17"/>
      <c r="BY58" s="17"/>
      <c r="BZ58" s="17"/>
      <c r="CA58" s="17"/>
      <c r="CB58" s="17"/>
      <c r="CC58" s="17"/>
      <c r="CD58" s="17"/>
      <c r="CE58" s="17"/>
      <c r="CF58" s="17"/>
      <c r="CG58" s="17"/>
      <c r="CH58" s="17"/>
      <c r="CI58" s="17"/>
      <c r="CJ58" s="17"/>
      <c r="CK58" s="17"/>
      <c r="CL58" s="17"/>
      <c r="CM58" s="17"/>
      <c r="CN58" s="17"/>
      <c r="CO58" s="17"/>
      <c r="CP58" s="17"/>
      <c r="CQ58" s="17"/>
      <c r="CR58" s="17"/>
      <c r="CS58" s="17"/>
      <c r="CT58" s="17"/>
      <c r="CU58" s="17"/>
      <c r="CV58" s="17"/>
      <c r="CW58" s="17"/>
      <c r="CX58" s="17"/>
      <c r="CY58" s="17"/>
      <c r="CZ58" s="17"/>
      <c r="DA58" s="17"/>
      <c r="DB58" s="17"/>
      <c r="DC58" s="17"/>
      <c r="DD58" s="17"/>
    </row>
    <row r="59" spans="2:108" s="12" customFormat="1" x14ac:dyDescent="0.2">
      <c r="B59" s="3"/>
      <c r="C59" s="3" t="s">
        <v>67</v>
      </c>
      <c r="D59" s="3"/>
      <c r="E59" s="13"/>
      <c r="F59" s="4" t="s">
        <v>246</v>
      </c>
      <c r="G59" s="4"/>
      <c r="H59" s="4"/>
      <c r="I59" s="4"/>
      <c r="J59" s="4"/>
      <c r="K59" s="14"/>
      <c r="L59" s="4"/>
      <c r="M59" s="15"/>
      <c r="N59" s="4"/>
      <c r="O59" s="14"/>
      <c r="P59" s="14"/>
      <c r="Q59" s="16"/>
      <c r="R59" s="4"/>
      <c r="S59" s="4"/>
      <c r="T59" s="14"/>
      <c r="U59" s="14"/>
      <c r="V59" s="14"/>
      <c r="W59" s="4"/>
      <c r="X59" s="4"/>
      <c r="Y59" s="4"/>
      <c r="Z59" s="15"/>
      <c r="AA59" s="14"/>
      <c r="AB59" s="16"/>
      <c r="AC59" s="16"/>
      <c r="AD59" s="4"/>
      <c r="AE59" s="14"/>
      <c r="AF59" s="16"/>
      <c r="AG59" s="15"/>
      <c r="AH59" s="4"/>
      <c r="AI59" s="14"/>
      <c r="AJ59" s="14"/>
      <c r="AK59" s="15"/>
      <c r="AL59" s="4"/>
      <c r="AM59" s="14"/>
      <c r="AN59" s="14"/>
      <c r="AO59" s="14"/>
      <c r="AP59" s="4"/>
      <c r="AQ59" s="4"/>
      <c r="AR59" s="14"/>
      <c r="AS59" s="14"/>
      <c r="AT59" s="4"/>
      <c r="AU59" s="16"/>
      <c r="AV59" s="4"/>
      <c r="AW59" s="14"/>
      <c r="AX59" s="4"/>
      <c r="AY59" s="14"/>
      <c r="AZ59" s="16"/>
      <c r="BA59" s="4"/>
      <c r="BB59" s="4"/>
      <c r="BC59" s="14"/>
      <c r="BD59" s="14"/>
      <c r="BE59" s="16"/>
      <c r="BF59" s="17"/>
      <c r="BG59" s="17"/>
      <c r="BH59" s="17"/>
      <c r="BI59" s="17"/>
      <c r="BJ59" s="17"/>
      <c r="BK59" s="17"/>
      <c r="BL59" s="17"/>
      <c r="BM59" s="17"/>
      <c r="BN59" s="17"/>
      <c r="BO59" s="17"/>
      <c r="BP59" s="22"/>
      <c r="BQ59" s="17"/>
      <c r="BR59" s="17"/>
      <c r="BS59" s="17"/>
      <c r="BT59" s="17"/>
      <c r="BU59" s="17"/>
      <c r="BV59" s="17"/>
      <c r="BW59" s="17"/>
      <c r="BX59" s="17"/>
      <c r="BY59" s="17"/>
      <c r="BZ59" s="17"/>
      <c r="CA59" s="17"/>
      <c r="CB59" s="17"/>
      <c r="CC59" s="17"/>
      <c r="CD59" s="17"/>
      <c r="CE59" s="17"/>
      <c r="CF59" s="17"/>
      <c r="CG59" s="17"/>
      <c r="CH59" s="17"/>
      <c r="CI59" s="17"/>
      <c r="CJ59" s="17"/>
      <c r="CK59" s="17"/>
      <c r="CL59" s="17"/>
      <c r="CM59" s="17"/>
      <c r="CN59" s="17"/>
      <c r="CO59" s="17"/>
      <c r="CP59" s="17"/>
      <c r="CQ59" s="17"/>
      <c r="CR59" s="17"/>
      <c r="CS59" s="17"/>
      <c r="CT59" s="17"/>
      <c r="CU59" s="17"/>
      <c r="CV59" s="17"/>
      <c r="CW59" s="17"/>
      <c r="CX59" s="17"/>
      <c r="CY59" s="17"/>
      <c r="CZ59" s="17"/>
      <c r="DA59" s="17"/>
      <c r="DB59" s="17"/>
      <c r="DC59" s="17"/>
      <c r="DD59" s="17"/>
    </row>
    <row r="60" spans="2:108" s="12" customFormat="1" x14ac:dyDescent="0.2">
      <c r="B60" s="24" t="s">
        <v>33</v>
      </c>
      <c r="C60" s="3" t="s">
        <v>46</v>
      </c>
      <c r="D60" s="3"/>
      <c r="E60" s="13"/>
      <c r="F60" s="4" t="s">
        <v>201</v>
      </c>
      <c r="G60" s="4"/>
      <c r="H60" s="4"/>
      <c r="I60" s="4"/>
      <c r="J60" s="4"/>
      <c r="K60" s="14"/>
      <c r="L60" s="4"/>
      <c r="M60" s="15"/>
      <c r="N60" s="4"/>
      <c r="O60" s="14"/>
      <c r="P60" s="14"/>
      <c r="Q60" s="16"/>
      <c r="R60" s="4"/>
      <c r="S60" s="4"/>
      <c r="T60" s="14"/>
      <c r="U60" s="14"/>
      <c r="V60" s="14"/>
      <c r="W60" s="4"/>
      <c r="X60" s="4"/>
      <c r="Y60" s="4"/>
      <c r="Z60" s="15"/>
      <c r="AA60" s="14"/>
      <c r="AB60" s="16"/>
      <c r="AC60" s="16"/>
      <c r="AD60" s="4"/>
      <c r="AE60" s="14"/>
      <c r="AF60" s="16"/>
      <c r="AG60" s="15"/>
      <c r="AH60" s="4"/>
      <c r="AI60" s="14"/>
      <c r="AJ60" s="14"/>
      <c r="AK60" s="15"/>
      <c r="AL60" s="4"/>
      <c r="AM60" s="14"/>
      <c r="AN60" s="14"/>
      <c r="AO60" s="14"/>
      <c r="AP60" s="4"/>
      <c r="AQ60" s="4"/>
      <c r="AR60" s="14"/>
      <c r="AS60" s="14"/>
      <c r="AT60" s="4"/>
      <c r="AU60" s="16"/>
      <c r="AV60" s="4"/>
      <c r="AW60" s="14"/>
      <c r="AX60" s="4"/>
      <c r="AY60" s="14"/>
      <c r="AZ60" s="16"/>
      <c r="BA60" s="4"/>
      <c r="BB60" s="4"/>
      <c r="BC60" s="14"/>
      <c r="BD60" s="14"/>
      <c r="BE60" s="16"/>
      <c r="BF60" s="17"/>
      <c r="BG60" s="17"/>
      <c r="BH60" s="17"/>
      <c r="BI60" s="17"/>
      <c r="BJ60" s="17"/>
      <c r="BK60" s="17"/>
      <c r="BL60" s="17"/>
      <c r="BM60" s="17"/>
      <c r="BN60" s="17"/>
      <c r="BO60" s="17"/>
      <c r="BP60" s="22"/>
      <c r="BQ60" s="17"/>
      <c r="BR60" s="17"/>
      <c r="BS60" s="17"/>
      <c r="BT60" s="17"/>
      <c r="BU60" s="17"/>
      <c r="BV60" s="17"/>
      <c r="BW60" s="17"/>
      <c r="BX60" s="17"/>
      <c r="BY60" s="17"/>
      <c r="BZ60" s="17"/>
      <c r="CA60" s="17"/>
      <c r="CB60" s="17"/>
      <c r="CC60" s="17"/>
      <c r="CD60" s="17"/>
      <c r="CE60" s="17"/>
      <c r="CF60" s="17"/>
      <c r="CG60" s="17"/>
      <c r="CH60" s="17"/>
      <c r="CI60" s="17"/>
      <c r="CJ60" s="17"/>
      <c r="CK60" s="17"/>
      <c r="CL60" s="17"/>
      <c r="CM60" s="17"/>
      <c r="CN60" s="17"/>
      <c r="CO60" s="17"/>
      <c r="CP60" s="17"/>
      <c r="CQ60" s="17"/>
      <c r="CR60" s="17"/>
      <c r="CS60" s="17"/>
      <c r="CT60" s="17"/>
      <c r="CU60" s="17"/>
      <c r="CV60" s="17"/>
      <c r="CW60" s="17"/>
      <c r="CX60" s="17"/>
      <c r="CY60" s="17"/>
      <c r="CZ60" s="17"/>
      <c r="DA60" s="17"/>
      <c r="DB60" s="17"/>
      <c r="DC60" s="17"/>
      <c r="DD60" s="17"/>
    </row>
    <row r="61" spans="2:108" x14ac:dyDescent="0.2">
      <c r="C61" s="3" t="s">
        <v>47</v>
      </c>
      <c r="E61" s="10"/>
      <c r="F61" s="4" t="s">
        <v>202</v>
      </c>
    </row>
    <row r="62" spans="2:108" x14ac:dyDescent="0.2">
      <c r="C62" s="3" t="s">
        <v>48</v>
      </c>
      <c r="E62" s="10"/>
      <c r="F62" s="18" t="s">
        <v>203</v>
      </c>
    </row>
    <row r="63" spans="2:108" x14ac:dyDescent="0.2">
      <c r="C63" s="3" t="s">
        <v>49</v>
      </c>
      <c r="E63" s="10"/>
      <c r="F63" s="4" t="s">
        <v>204</v>
      </c>
    </row>
    <row r="64" spans="2:108" x14ac:dyDescent="0.2">
      <c r="C64" s="3" t="s">
        <v>50</v>
      </c>
      <c r="E64" s="10"/>
      <c r="F64" s="4" t="s">
        <v>205</v>
      </c>
    </row>
    <row r="65" spans="2:13" x14ac:dyDescent="0.2">
      <c r="C65" s="3" t="s">
        <v>55</v>
      </c>
      <c r="E65" s="10"/>
      <c r="F65" s="18" t="s">
        <v>200</v>
      </c>
    </row>
    <row r="66" spans="2:13" x14ac:dyDescent="0.2">
      <c r="C66" s="3" t="s">
        <v>56</v>
      </c>
      <c r="E66" s="10"/>
      <c r="F66" s="18" t="s">
        <v>199</v>
      </c>
    </row>
    <row r="67" spans="2:13" x14ac:dyDescent="0.2">
      <c r="C67" s="3" t="s">
        <v>52</v>
      </c>
      <c r="E67" s="10"/>
      <c r="F67" s="4" t="s">
        <v>207</v>
      </c>
    </row>
    <row r="68" spans="2:13" x14ac:dyDescent="0.2">
      <c r="C68" s="3" t="s">
        <v>57</v>
      </c>
      <c r="E68" s="10"/>
      <c r="F68" s="18" t="s">
        <v>208</v>
      </c>
    </row>
    <row r="69" spans="2:13" x14ac:dyDescent="0.2">
      <c r="C69" s="3" t="s">
        <v>68</v>
      </c>
      <c r="E69" s="10"/>
      <c r="F69" s="18" t="s">
        <v>231</v>
      </c>
      <c r="I69" s="3"/>
      <c r="J69" s="3"/>
      <c r="K69" s="3"/>
      <c r="L69" s="3"/>
      <c r="M69" s="3"/>
    </row>
    <row r="70" spans="2:13" x14ac:dyDescent="0.2">
      <c r="B70" s="29" t="s">
        <v>34</v>
      </c>
      <c r="C70" s="3" t="s">
        <v>46</v>
      </c>
      <c r="E70" s="10"/>
      <c r="F70" s="4" t="s">
        <v>201</v>
      </c>
      <c r="H70" s="3"/>
      <c r="I70" s="3"/>
      <c r="J70" s="3"/>
    </row>
    <row r="71" spans="2:13" x14ac:dyDescent="0.2">
      <c r="C71" s="3" t="s">
        <v>47</v>
      </c>
      <c r="E71" s="10"/>
      <c r="F71" s="4" t="s">
        <v>202</v>
      </c>
    </row>
    <row r="72" spans="2:13" x14ac:dyDescent="0.2">
      <c r="C72" s="3" t="s">
        <v>48</v>
      </c>
      <c r="E72" s="10"/>
      <c r="F72" s="18" t="s">
        <v>203</v>
      </c>
    </row>
    <row r="73" spans="2:13" x14ac:dyDescent="0.2">
      <c r="C73" s="3" t="s">
        <v>55</v>
      </c>
      <c r="E73" s="10"/>
      <c r="F73" s="18" t="s">
        <v>200</v>
      </c>
    </row>
    <row r="74" spans="2:13" x14ac:dyDescent="0.2">
      <c r="C74" s="3" t="s">
        <v>56</v>
      </c>
      <c r="E74" s="10"/>
      <c r="F74" s="18" t="s">
        <v>199</v>
      </c>
    </row>
    <row r="75" spans="2:13" x14ac:dyDescent="0.2">
      <c r="C75" s="3" t="s">
        <v>51</v>
      </c>
      <c r="E75" s="10"/>
      <c r="F75" s="14" t="s">
        <v>206</v>
      </c>
    </row>
    <row r="76" spans="2:13" x14ac:dyDescent="0.2">
      <c r="C76" s="3" t="s">
        <v>52</v>
      </c>
      <c r="E76" s="10"/>
      <c r="F76" s="4" t="s">
        <v>207</v>
      </c>
    </row>
    <row r="77" spans="2:13" x14ac:dyDescent="0.2">
      <c r="C77" s="3" t="s">
        <v>63</v>
      </c>
      <c r="E77" s="10"/>
      <c r="F77" s="18" t="s">
        <v>221</v>
      </c>
    </row>
    <row r="78" spans="2:13" x14ac:dyDescent="0.2">
      <c r="C78" s="3" t="s">
        <v>69</v>
      </c>
      <c r="E78" s="10"/>
      <c r="F78" s="18" t="s">
        <v>240</v>
      </c>
    </row>
    <row r="79" spans="2:13" x14ac:dyDescent="0.2">
      <c r="B79" s="29" t="s">
        <v>35</v>
      </c>
      <c r="C79" s="3" t="s">
        <v>46</v>
      </c>
      <c r="E79" s="10"/>
      <c r="F79" s="4" t="s">
        <v>201</v>
      </c>
    </row>
    <row r="80" spans="2:13" x14ac:dyDescent="0.2">
      <c r="C80" s="3" t="s">
        <v>47</v>
      </c>
      <c r="E80" s="10"/>
      <c r="F80" s="4" t="s">
        <v>202</v>
      </c>
    </row>
    <row r="81" spans="2:6" x14ac:dyDescent="0.2">
      <c r="C81" s="3" t="s">
        <v>48</v>
      </c>
      <c r="E81" s="10"/>
      <c r="F81" s="18" t="s">
        <v>203</v>
      </c>
    </row>
    <row r="82" spans="2:6" x14ac:dyDescent="0.2">
      <c r="C82" s="3" t="s">
        <v>55</v>
      </c>
      <c r="E82" s="10"/>
      <c r="F82" s="18" t="s">
        <v>200</v>
      </c>
    </row>
    <row r="83" spans="2:6" x14ac:dyDescent="0.2">
      <c r="C83" s="3" t="s">
        <v>56</v>
      </c>
      <c r="E83" s="10"/>
      <c r="F83" s="18" t="s">
        <v>199</v>
      </c>
    </row>
    <row r="84" spans="2:6" x14ac:dyDescent="0.2">
      <c r="C84" s="3" t="s">
        <v>51</v>
      </c>
      <c r="E84" s="10"/>
      <c r="F84" s="14" t="s">
        <v>206</v>
      </c>
    </row>
    <row r="85" spans="2:6" x14ac:dyDescent="0.2">
      <c r="C85" s="3" t="s">
        <v>52</v>
      </c>
      <c r="E85" s="10"/>
      <c r="F85" s="4" t="s">
        <v>207</v>
      </c>
    </row>
    <row r="86" spans="2:6" x14ac:dyDescent="0.2">
      <c r="C86" s="3" t="s">
        <v>64</v>
      </c>
      <c r="E86" s="10"/>
      <c r="F86" s="18" t="s">
        <v>226</v>
      </c>
    </row>
    <row r="87" spans="2:6" x14ac:dyDescent="0.2">
      <c r="C87" s="3" t="s">
        <v>69</v>
      </c>
      <c r="E87" s="10"/>
      <c r="F87" s="18" t="s">
        <v>240</v>
      </c>
    </row>
    <row r="88" spans="2:6" x14ac:dyDescent="0.2">
      <c r="B88" s="29" t="s">
        <v>36</v>
      </c>
      <c r="C88" s="3" t="s">
        <v>46</v>
      </c>
      <c r="E88" s="10"/>
      <c r="F88" s="4" t="s">
        <v>201</v>
      </c>
    </row>
    <row r="89" spans="2:6" x14ac:dyDescent="0.2">
      <c r="C89" s="3" t="s">
        <v>47</v>
      </c>
      <c r="E89" s="10"/>
      <c r="F89" s="4" t="s">
        <v>202</v>
      </c>
    </row>
    <row r="90" spans="2:6" x14ac:dyDescent="0.2">
      <c r="C90" s="3" t="s">
        <v>48</v>
      </c>
      <c r="E90" s="10"/>
      <c r="F90" s="18" t="s">
        <v>203</v>
      </c>
    </row>
    <row r="91" spans="2:6" x14ac:dyDescent="0.2">
      <c r="C91" s="3" t="s">
        <v>55</v>
      </c>
      <c r="E91" s="10"/>
      <c r="F91" s="18" t="s">
        <v>200</v>
      </c>
    </row>
    <row r="92" spans="2:6" x14ac:dyDescent="0.2">
      <c r="C92" s="3" t="s">
        <v>56</v>
      </c>
      <c r="E92" s="10"/>
      <c r="F92" s="18" t="s">
        <v>199</v>
      </c>
    </row>
    <row r="93" spans="2:6" x14ac:dyDescent="0.2">
      <c r="C93" s="3" t="s">
        <v>51</v>
      </c>
      <c r="E93" s="10"/>
      <c r="F93" s="14" t="s">
        <v>206</v>
      </c>
    </row>
    <row r="94" spans="2:6" x14ac:dyDescent="0.2">
      <c r="C94" s="3" t="s">
        <v>52</v>
      </c>
      <c r="E94" s="10"/>
      <c r="F94" s="4" t="s">
        <v>207</v>
      </c>
    </row>
    <row r="95" spans="2:6" x14ac:dyDescent="0.2">
      <c r="C95" s="3" t="s">
        <v>65</v>
      </c>
      <c r="E95" s="10"/>
      <c r="F95" s="18" t="s">
        <v>229</v>
      </c>
    </row>
    <row r="96" spans="2:6" x14ac:dyDescent="0.2">
      <c r="C96" s="3" t="s">
        <v>69</v>
      </c>
      <c r="E96" s="10"/>
      <c r="F96" s="18" t="s">
        <v>240</v>
      </c>
    </row>
    <row r="97" spans="2:12" x14ac:dyDescent="0.2">
      <c r="B97" s="29" t="s">
        <v>37</v>
      </c>
      <c r="C97" s="3" t="s">
        <v>46</v>
      </c>
      <c r="E97" s="10"/>
      <c r="F97" s="4" t="s">
        <v>201</v>
      </c>
    </row>
    <row r="98" spans="2:12" x14ac:dyDescent="0.2">
      <c r="C98" s="3" t="s">
        <v>47</v>
      </c>
      <c r="E98" s="10"/>
      <c r="F98" s="4" t="s">
        <v>202</v>
      </c>
    </row>
    <row r="99" spans="2:12" x14ac:dyDescent="0.2">
      <c r="C99" s="3" t="s">
        <v>48</v>
      </c>
      <c r="E99" s="10"/>
      <c r="F99" s="18" t="s">
        <v>203</v>
      </c>
    </row>
    <row r="100" spans="2:12" x14ac:dyDescent="0.2">
      <c r="C100" s="3" t="s">
        <v>55</v>
      </c>
      <c r="E100" s="10"/>
      <c r="F100" s="18" t="s">
        <v>200</v>
      </c>
    </row>
    <row r="101" spans="2:12" x14ac:dyDescent="0.2">
      <c r="C101" s="3" t="s">
        <v>56</v>
      </c>
      <c r="E101" s="10"/>
      <c r="F101" s="18" t="s">
        <v>199</v>
      </c>
      <c r="H101" s="3"/>
      <c r="I101" s="3"/>
      <c r="J101" s="3"/>
      <c r="K101" s="3"/>
      <c r="L101" s="3"/>
    </row>
    <row r="102" spans="2:12" x14ac:dyDescent="0.2">
      <c r="C102" s="3" t="s">
        <v>51</v>
      </c>
      <c r="E102" s="10"/>
      <c r="F102" s="14" t="s">
        <v>206</v>
      </c>
      <c r="H102" s="3"/>
      <c r="I102" s="3"/>
      <c r="J102" s="3"/>
      <c r="K102" s="3"/>
      <c r="L102" s="3"/>
    </row>
    <row r="103" spans="2:12" x14ac:dyDescent="0.2">
      <c r="C103" s="3" t="s">
        <v>52</v>
      </c>
      <c r="E103" s="10"/>
      <c r="F103" s="4" t="s">
        <v>207</v>
      </c>
    </row>
    <row r="104" spans="2:12" x14ac:dyDescent="0.2">
      <c r="C104" s="3" t="s">
        <v>66</v>
      </c>
      <c r="E104" s="10"/>
      <c r="F104" s="18" t="s">
        <v>265</v>
      </c>
    </row>
    <row r="105" spans="2:12" x14ac:dyDescent="0.2">
      <c r="C105" s="3" t="s">
        <v>69</v>
      </c>
      <c r="E105" s="10"/>
      <c r="F105" s="18" t="s">
        <v>240</v>
      </c>
    </row>
    <row r="106" spans="2:12" x14ac:dyDescent="0.2">
      <c r="B106" s="25" t="s">
        <v>38</v>
      </c>
      <c r="C106" s="3" t="s">
        <v>46</v>
      </c>
      <c r="E106" s="10"/>
      <c r="F106" s="4" t="s">
        <v>201</v>
      </c>
    </row>
    <row r="107" spans="2:12" x14ac:dyDescent="0.2">
      <c r="C107" s="3" t="s">
        <v>47</v>
      </c>
      <c r="E107" s="10"/>
      <c r="F107" s="4" t="s">
        <v>202</v>
      </c>
    </row>
    <row r="108" spans="2:12" x14ac:dyDescent="0.2">
      <c r="C108" s="3" t="s">
        <v>48</v>
      </c>
      <c r="E108" s="10"/>
      <c r="F108" s="18" t="s">
        <v>203</v>
      </c>
    </row>
    <row r="109" spans="2:12" x14ac:dyDescent="0.2">
      <c r="C109" s="3" t="s">
        <v>49</v>
      </c>
      <c r="E109" s="10"/>
      <c r="F109" s="4" t="s">
        <v>204</v>
      </c>
    </row>
    <row r="110" spans="2:12" x14ac:dyDescent="0.2">
      <c r="C110" s="3" t="s">
        <v>50</v>
      </c>
      <c r="E110" s="10"/>
      <c r="F110" s="4" t="s">
        <v>205</v>
      </c>
    </row>
    <row r="111" spans="2:12" x14ac:dyDescent="0.2">
      <c r="C111" s="3" t="s">
        <v>55</v>
      </c>
      <c r="E111" s="10"/>
      <c r="F111" s="18" t="s">
        <v>200</v>
      </c>
    </row>
    <row r="112" spans="2:12" x14ac:dyDescent="0.2">
      <c r="C112" s="3" t="s">
        <v>56</v>
      </c>
      <c r="E112" s="10"/>
      <c r="F112" s="18" t="s">
        <v>199</v>
      </c>
    </row>
    <row r="113" spans="2:6" x14ac:dyDescent="0.2">
      <c r="C113" s="3" t="s">
        <v>51</v>
      </c>
      <c r="E113" s="10"/>
      <c r="F113" s="14" t="s">
        <v>206</v>
      </c>
    </row>
    <row r="114" spans="2:6" x14ac:dyDescent="0.2">
      <c r="C114" s="3" t="s">
        <v>62</v>
      </c>
      <c r="E114" s="10"/>
      <c r="F114" s="18" t="s">
        <v>215</v>
      </c>
    </row>
    <row r="115" spans="2:6" x14ac:dyDescent="0.2">
      <c r="C115" s="3" t="s">
        <v>70</v>
      </c>
      <c r="E115" s="10"/>
      <c r="F115" s="18" t="s">
        <v>236</v>
      </c>
    </row>
    <row r="116" spans="2:6" x14ac:dyDescent="0.2">
      <c r="B116" s="30" t="s">
        <v>39</v>
      </c>
      <c r="C116" s="3" t="s">
        <v>49</v>
      </c>
      <c r="E116" s="10"/>
      <c r="F116" s="4" t="s">
        <v>204</v>
      </c>
    </row>
    <row r="117" spans="2:6" x14ac:dyDescent="0.2">
      <c r="C117" s="3" t="s">
        <v>50</v>
      </c>
      <c r="E117" s="10"/>
      <c r="F117" s="4" t="s">
        <v>205</v>
      </c>
    </row>
    <row r="118" spans="2:6" x14ac:dyDescent="0.2">
      <c r="C118" s="3" t="s">
        <v>55</v>
      </c>
      <c r="E118" s="10"/>
      <c r="F118" s="18" t="s">
        <v>200</v>
      </c>
    </row>
    <row r="119" spans="2:6" x14ac:dyDescent="0.2">
      <c r="C119" s="3" t="s">
        <v>56</v>
      </c>
      <c r="E119" s="10"/>
      <c r="F119" s="18" t="s">
        <v>199</v>
      </c>
    </row>
    <row r="120" spans="2:6" x14ac:dyDescent="0.2">
      <c r="C120" s="3" t="s">
        <v>51</v>
      </c>
      <c r="E120" s="10"/>
      <c r="F120" s="14" t="s">
        <v>206</v>
      </c>
    </row>
    <row r="121" spans="2:6" x14ac:dyDescent="0.2">
      <c r="C121" s="3" t="s">
        <v>52</v>
      </c>
      <c r="E121" s="10"/>
      <c r="F121" s="4" t="s">
        <v>207</v>
      </c>
    </row>
    <row r="122" spans="2:6" x14ac:dyDescent="0.2">
      <c r="C122" s="3" t="s">
        <v>61</v>
      </c>
      <c r="E122" s="10"/>
      <c r="F122" s="18" t="s">
        <v>254</v>
      </c>
    </row>
    <row r="123" spans="2:6" x14ac:dyDescent="0.2">
      <c r="C123" s="3" t="s">
        <v>71</v>
      </c>
      <c r="E123" s="10"/>
      <c r="F123" s="18" t="s">
        <v>245</v>
      </c>
    </row>
    <row r="124" spans="2:6" x14ac:dyDescent="0.2">
      <c r="B124" s="30" t="s">
        <v>29</v>
      </c>
      <c r="C124" s="3" t="s">
        <v>49</v>
      </c>
      <c r="E124" s="10"/>
      <c r="F124" s="4" t="s">
        <v>204</v>
      </c>
    </row>
    <row r="125" spans="2:6" x14ac:dyDescent="0.2">
      <c r="C125" s="3" t="s">
        <v>50</v>
      </c>
      <c r="E125" s="10"/>
      <c r="F125" s="4" t="s">
        <v>205</v>
      </c>
    </row>
    <row r="126" spans="2:6" x14ac:dyDescent="0.2">
      <c r="C126" s="3" t="s">
        <v>55</v>
      </c>
      <c r="E126" s="10"/>
      <c r="F126" s="18" t="s">
        <v>200</v>
      </c>
    </row>
    <row r="127" spans="2:6" x14ac:dyDescent="0.2">
      <c r="C127" s="3" t="s">
        <v>56</v>
      </c>
      <c r="E127" s="10"/>
      <c r="F127" s="18" t="s">
        <v>199</v>
      </c>
    </row>
    <row r="128" spans="2:6" x14ac:dyDescent="0.2">
      <c r="C128" s="3" t="s">
        <v>51</v>
      </c>
      <c r="E128" s="10"/>
      <c r="F128" s="14" t="s">
        <v>206</v>
      </c>
    </row>
    <row r="129" spans="2:6" x14ac:dyDescent="0.2">
      <c r="C129" s="3" t="s">
        <v>52</v>
      </c>
      <c r="E129" s="10"/>
      <c r="F129" s="4" t="s">
        <v>207</v>
      </c>
    </row>
    <row r="130" spans="2:6" x14ac:dyDescent="0.2">
      <c r="C130" s="3" t="s">
        <v>60</v>
      </c>
      <c r="E130" s="10"/>
      <c r="F130" s="18" t="s">
        <v>253</v>
      </c>
    </row>
    <row r="131" spans="2:6" x14ac:dyDescent="0.2">
      <c r="C131" s="3" t="s">
        <v>71</v>
      </c>
      <c r="E131" s="10"/>
      <c r="F131" s="18" t="s">
        <v>245</v>
      </c>
    </row>
    <row r="132" spans="2:6" x14ac:dyDescent="0.2">
      <c r="B132" s="30" t="s">
        <v>40</v>
      </c>
      <c r="C132" s="3" t="s">
        <v>49</v>
      </c>
      <c r="E132" s="10"/>
      <c r="F132" s="4" t="s">
        <v>204</v>
      </c>
    </row>
    <row r="133" spans="2:6" x14ac:dyDescent="0.2">
      <c r="C133" s="3" t="s">
        <v>50</v>
      </c>
      <c r="F133" s="4" t="s">
        <v>205</v>
      </c>
    </row>
    <row r="134" spans="2:6" x14ac:dyDescent="0.2">
      <c r="C134" s="3" t="s">
        <v>55</v>
      </c>
      <c r="F134" s="18" t="s">
        <v>200</v>
      </c>
    </row>
    <row r="135" spans="2:6" x14ac:dyDescent="0.2">
      <c r="C135" s="3" t="s">
        <v>56</v>
      </c>
      <c r="F135" s="18" t="s">
        <v>199</v>
      </c>
    </row>
    <row r="136" spans="2:6" x14ac:dyDescent="0.2">
      <c r="C136" s="3" t="s">
        <v>51</v>
      </c>
      <c r="F136" s="14" t="s">
        <v>206</v>
      </c>
    </row>
    <row r="137" spans="2:6" x14ac:dyDescent="0.2">
      <c r="C137" s="3" t="s">
        <v>52</v>
      </c>
      <c r="F137" s="4" t="s">
        <v>207</v>
      </c>
    </row>
    <row r="138" spans="2:6" x14ac:dyDescent="0.2">
      <c r="C138" s="3" t="s">
        <v>59</v>
      </c>
      <c r="F138" s="18" t="s">
        <v>252</v>
      </c>
    </row>
    <row r="139" spans="2:6" x14ac:dyDescent="0.2">
      <c r="C139" s="3" t="s">
        <v>71</v>
      </c>
      <c r="F139" s="18" t="s">
        <v>245</v>
      </c>
    </row>
    <row r="140" spans="2:6" x14ac:dyDescent="0.2">
      <c r="B140" s="30" t="s">
        <v>41</v>
      </c>
      <c r="C140" s="26" t="s">
        <v>329</v>
      </c>
      <c r="D140" s="26"/>
      <c r="F140" s="18" t="s">
        <v>74</v>
      </c>
    </row>
    <row r="141" spans="2:6" x14ac:dyDescent="0.2">
      <c r="B141" s="27" t="s">
        <v>42</v>
      </c>
      <c r="C141" s="3" t="s">
        <v>50</v>
      </c>
      <c r="E141" s="10"/>
      <c r="F141" s="4" t="s">
        <v>205</v>
      </c>
    </row>
    <row r="142" spans="2:6" x14ac:dyDescent="0.2">
      <c r="C142" s="3" t="s">
        <v>55</v>
      </c>
      <c r="D142" s="7"/>
      <c r="F142" s="18" t="s">
        <v>200</v>
      </c>
    </row>
    <row r="143" spans="2:6" x14ac:dyDescent="0.2">
      <c r="B143" s="5"/>
      <c r="C143" s="3" t="s">
        <v>56</v>
      </c>
      <c r="D143" s="7"/>
      <c r="F143" s="18" t="s">
        <v>199</v>
      </c>
    </row>
    <row r="144" spans="2:6" x14ac:dyDescent="0.2">
      <c r="B144" s="5"/>
      <c r="C144" s="3" t="s">
        <v>51</v>
      </c>
      <c r="F144" s="14" t="s">
        <v>206</v>
      </c>
    </row>
    <row r="145" spans="2:6" x14ac:dyDescent="0.2">
      <c r="B145" s="5"/>
      <c r="C145" s="3" t="s">
        <v>52</v>
      </c>
      <c r="F145" s="4" t="s">
        <v>207</v>
      </c>
    </row>
    <row r="146" spans="2:6" x14ac:dyDescent="0.2">
      <c r="B146" s="5"/>
      <c r="C146" s="3" t="s">
        <v>58</v>
      </c>
      <c r="F146" s="18" t="s">
        <v>255</v>
      </c>
    </row>
    <row r="147" spans="2:6" x14ac:dyDescent="0.2">
      <c r="B147" s="5"/>
      <c r="C147" s="3" t="s">
        <v>71</v>
      </c>
      <c r="F147" s="18" t="s">
        <v>245</v>
      </c>
    </row>
    <row r="148" spans="2:6" x14ac:dyDescent="0.2">
      <c r="B148" s="5"/>
    </row>
  </sheetData>
  <conditionalFormatting sqref="F68:F69 F77 F104:F108 F115 F132">
    <cfRule type="duplicateValues" dxfId="23" priority="15"/>
  </conditionalFormatting>
  <conditionalFormatting sqref="AG2">
    <cfRule type="duplicateValues" dxfId="22" priority="14"/>
  </conditionalFormatting>
  <conditionalFormatting sqref="AR2">
    <cfRule type="duplicateValues" dxfId="21" priority="13"/>
  </conditionalFormatting>
  <conditionalFormatting sqref="AH2">
    <cfRule type="duplicateValues" dxfId="20" priority="12"/>
  </conditionalFormatting>
  <conditionalFormatting sqref="AS2">
    <cfRule type="duplicateValues" dxfId="19" priority="11"/>
  </conditionalFormatting>
  <conditionalFormatting sqref="AI2">
    <cfRule type="duplicateValues" dxfId="18" priority="10"/>
  </conditionalFormatting>
  <conditionalFormatting sqref="AJ2">
    <cfRule type="duplicateValues" dxfId="17" priority="9"/>
  </conditionalFormatting>
  <conditionalFormatting sqref="AK2">
    <cfRule type="duplicateValues" dxfId="16" priority="8"/>
  </conditionalFormatting>
  <conditionalFormatting sqref="AL2">
    <cfRule type="duplicateValues" dxfId="15" priority="7"/>
  </conditionalFormatting>
  <conditionalFormatting sqref="AT2">
    <cfRule type="duplicateValues" dxfId="14" priority="6"/>
  </conditionalFormatting>
  <conditionalFormatting sqref="AU2">
    <cfRule type="duplicateValues" dxfId="13" priority="5"/>
  </conditionalFormatting>
  <conditionalFormatting sqref="AM2">
    <cfRule type="duplicateValues" dxfId="12" priority="4"/>
  </conditionalFormatting>
  <conditionalFormatting sqref="AN2">
    <cfRule type="duplicateValues" dxfId="11" priority="3"/>
  </conditionalFormatting>
  <conditionalFormatting sqref="AO2">
    <cfRule type="duplicateValues" dxfId="10" priority="2"/>
  </conditionalFormatting>
  <conditionalFormatting sqref="AP2">
    <cfRule type="duplicateValues" dxfId="9" priority="1"/>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45"/>
  <sheetViews>
    <sheetView topLeftCell="A118" workbookViewId="0">
      <selection activeCell="C34" sqref="C34"/>
    </sheetView>
  </sheetViews>
  <sheetFormatPr defaultRowHeight="15" x14ac:dyDescent="0.25"/>
  <cols>
    <col min="1" max="1" width="69.140625" bestFit="1" customWidth="1"/>
    <col min="2" max="2" width="9" customWidth="1"/>
    <col min="3" max="3" width="42" customWidth="1"/>
    <col min="5" max="5" width="20.7109375" style="115" customWidth="1"/>
    <col min="6" max="6" width="18.85546875" customWidth="1"/>
    <col min="7" max="7" width="19.85546875" customWidth="1"/>
    <col min="8" max="8" width="18.5703125" customWidth="1"/>
  </cols>
  <sheetData>
    <row r="1" spans="1:5" x14ac:dyDescent="0.25">
      <c r="A1" s="116" t="s">
        <v>439</v>
      </c>
      <c r="B1" s="116"/>
      <c r="C1" s="116" t="s">
        <v>383</v>
      </c>
    </row>
    <row r="2" spans="1:5" x14ac:dyDescent="0.25">
      <c r="A2" t="s">
        <v>131</v>
      </c>
      <c r="C2" t="s">
        <v>73</v>
      </c>
    </row>
    <row r="3" spans="1:5" x14ac:dyDescent="0.25">
      <c r="A3" t="s">
        <v>154</v>
      </c>
      <c r="C3" t="s">
        <v>399</v>
      </c>
    </row>
    <row r="4" spans="1:5" x14ac:dyDescent="0.25">
      <c r="A4" t="s">
        <v>133</v>
      </c>
      <c r="C4" t="s">
        <v>73</v>
      </c>
    </row>
    <row r="5" spans="1:5" x14ac:dyDescent="0.25">
      <c r="A5" t="s">
        <v>188</v>
      </c>
      <c r="C5" t="s">
        <v>73</v>
      </c>
    </row>
    <row r="6" spans="1:5" x14ac:dyDescent="0.25">
      <c r="A6" t="s">
        <v>137</v>
      </c>
      <c r="C6" t="s">
        <v>73</v>
      </c>
    </row>
    <row r="7" spans="1:5" x14ac:dyDescent="0.25">
      <c r="A7" t="s">
        <v>257</v>
      </c>
      <c r="C7" t="s">
        <v>458</v>
      </c>
    </row>
    <row r="8" spans="1:5" x14ac:dyDescent="0.25">
      <c r="A8" t="s">
        <v>138</v>
      </c>
      <c r="C8" t="s">
        <v>73</v>
      </c>
    </row>
    <row r="9" spans="1:5" x14ac:dyDescent="0.25">
      <c r="A9" t="s">
        <v>132</v>
      </c>
      <c r="C9" t="s">
        <v>73</v>
      </c>
    </row>
    <row r="10" spans="1:5" x14ac:dyDescent="0.25">
      <c r="A10" t="s">
        <v>136</v>
      </c>
      <c r="C10" t="s">
        <v>73</v>
      </c>
    </row>
    <row r="11" spans="1:5" ht="15.75" thickBot="1" x14ac:dyDescent="0.3">
      <c r="A11" s="123" t="s">
        <v>139</v>
      </c>
      <c r="B11" s="123"/>
      <c r="C11" s="123" t="s">
        <v>398</v>
      </c>
    </row>
    <row r="12" spans="1:5" x14ac:dyDescent="0.25">
      <c r="A12" t="s">
        <v>144</v>
      </c>
      <c r="C12" t="s">
        <v>73</v>
      </c>
      <c r="E12" s="115" t="s">
        <v>405</v>
      </c>
    </row>
    <row r="13" spans="1:5" x14ac:dyDescent="0.25">
      <c r="A13" t="s">
        <v>262</v>
      </c>
      <c r="C13" t="s">
        <v>73</v>
      </c>
    </row>
    <row r="14" spans="1:5" x14ac:dyDescent="0.25">
      <c r="A14" t="s">
        <v>145</v>
      </c>
      <c r="C14" t="s">
        <v>394</v>
      </c>
    </row>
    <row r="15" spans="1:5" x14ac:dyDescent="0.25">
      <c r="A15" t="s">
        <v>263</v>
      </c>
      <c r="C15" t="s">
        <v>395</v>
      </c>
    </row>
    <row r="16" spans="1:5" x14ac:dyDescent="0.25">
      <c r="A16" t="s">
        <v>187</v>
      </c>
      <c r="C16" t="s">
        <v>394</v>
      </c>
    </row>
    <row r="17" spans="1:5" x14ac:dyDescent="0.25">
      <c r="A17" t="s">
        <v>147</v>
      </c>
      <c r="C17" t="s">
        <v>395</v>
      </c>
    </row>
    <row r="18" spans="1:5" x14ac:dyDescent="0.25">
      <c r="A18" t="s">
        <v>146</v>
      </c>
      <c r="C18" t="s">
        <v>395</v>
      </c>
    </row>
    <row r="19" spans="1:5" x14ac:dyDescent="0.25">
      <c r="A19" t="s">
        <v>264</v>
      </c>
      <c r="C19" t="s">
        <v>396</v>
      </c>
    </row>
    <row r="20" spans="1:5" x14ac:dyDescent="0.25">
      <c r="A20" t="s">
        <v>148</v>
      </c>
      <c r="C20" t="s">
        <v>397</v>
      </c>
    </row>
    <row r="21" spans="1:5" ht="15.75" thickBot="1" x14ac:dyDescent="0.3">
      <c r="A21" s="123" t="s">
        <v>149</v>
      </c>
      <c r="B21" s="123"/>
      <c r="C21" s="123" t="s">
        <v>397</v>
      </c>
    </row>
    <row r="22" spans="1:5" x14ac:dyDescent="0.25">
      <c r="A22" t="s">
        <v>209</v>
      </c>
      <c r="C22" t="s">
        <v>73</v>
      </c>
    </row>
    <row r="23" spans="1:5" x14ac:dyDescent="0.25">
      <c r="A23" t="s">
        <v>93</v>
      </c>
      <c r="C23" t="s">
        <v>73</v>
      </c>
    </row>
    <row r="24" spans="1:5" x14ac:dyDescent="0.25">
      <c r="A24" t="s">
        <v>210</v>
      </c>
      <c r="C24" t="s">
        <v>73</v>
      </c>
    </row>
    <row r="25" spans="1:5" x14ac:dyDescent="0.25">
      <c r="A25" t="s">
        <v>142</v>
      </c>
      <c r="C25" t="s">
        <v>398</v>
      </c>
    </row>
    <row r="26" spans="1:5" ht="15.75" thickBot="1" x14ac:dyDescent="0.3">
      <c r="A26" s="123" t="s">
        <v>155</v>
      </c>
      <c r="B26" s="123"/>
      <c r="C26" s="123" t="s">
        <v>399</v>
      </c>
    </row>
    <row r="27" spans="1:5" x14ac:dyDescent="0.25">
      <c r="A27" t="s">
        <v>116</v>
      </c>
      <c r="C27" t="s">
        <v>73</v>
      </c>
      <c r="E27" s="115" t="s">
        <v>406</v>
      </c>
    </row>
    <row r="28" spans="1:5" x14ac:dyDescent="0.25">
      <c r="A28" t="s">
        <v>118</v>
      </c>
      <c r="C28" t="s">
        <v>380</v>
      </c>
    </row>
    <row r="29" spans="1:5" x14ac:dyDescent="0.25">
      <c r="A29" t="s">
        <v>117</v>
      </c>
      <c r="C29" t="s">
        <v>380</v>
      </c>
    </row>
    <row r="30" spans="1:5" x14ac:dyDescent="0.25">
      <c r="A30" t="s">
        <v>119</v>
      </c>
      <c r="C30" t="s">
        <v>379</v>
      </c>
    </row>
    <row r="31" spans="1:5" x14ac:dyDescent="0.25">
      <c r="A31" t="s">
        <v>120</v>
      </c>
      <c r="C31" t="s">
        <v>381</v>
      </c>
    </row>
    <row r="32" spans="1:5" ht="15.75" thickBot="1" x14ac:dyDescent="0.3">
      <c r="A32" s="123" t="s">
        <v>121</v>
      </c>
      <c r="B32" s="123"/>
      <c r="C32" s="123" t="s">
        <v>381</v>
      </c>
    </row>
    <row r="33" spans="1:11" ht="15.75" thickBot="1" x14ac:dyDescent="0.3">
      <c r="A33" s="123" t="s">
        <v>431</v>
      </c>
      <c r="B33" s="123"/>
      <c r="C33" s="123" t="s">
        <v>73</v>
      </c>
    </row>
    <row r="34" spans="1:11" x14ac:dyDescent="0.25">
      <c r="A34" s="130" t="s">
        <v>82</v>
      </c>
      <c r="B34" s="125"/>
      <c r="C34" s="153" t="s">
        <v>482</v>
      </c>
    </row>
    <row r="35" spans="1:11" x14ac:dyDescent="0.25">
      <c r="A35" t="s">
        <v>242</v>
      </c>
      <c r="C35" t="s">
        <v>73</v>
      </c>
      <c r="E35" s="115" t="s">
        <v>407</v>
      </c>
    </row>
    <row r="36" spans="1:11" x14ac:dyDescent="0.25">
      <c r="A36" t="s">
        <v>78</v>
      </c>
      <c r="C36" t="s">
        <v>73</v>
      </c>
      <c r="E36"/>
    </row>
    <row r="37" spans="1:11" x14ac:dyDescent="0.25">
      <c r="A37" t="s">
        <v>75</v>
      </c>
      <c r="C37" t="s">
        <v>73</v>
      </c>
      <c r="E37"/>
    </row>
    <row r="38" spans="1:11" x14ac:dyDescent="0.25">
      <c r="A38" t="s">
        <v>76</v>
      </c>
      <c r="C38" t="s">
        <v>73</v>
      </c>
      <c r="E38"/>
    </row>
    <row r="39" spans="1:11" x14ac:dyDescent="0.25">
      <c r="A39" t="s">
        <v>190</v>
      </c>
      <c r="C39" t="s">
        <v>73</v>
      </c>
    </row>
    <row r="40" spans="1:11" x14ac:dyDescent="0.25">
      <c r="A40" s="130" t="s">
        <v>86</v>
      </c>
      <c r="C40" t="s">
        <v>430</v>
      </c>
      <c r="F40" s="130"/>
      <c r="G40" s="130"/>
      <c r="H40" s="130"/>
      <c r="I40" s="130"/>
      <c r="J40" s="130"/>
      <c r="K40" s="130"/>
    </row>
    <row r="41" spans="1:11" x14ac:dyDescent="0.25">
      <c r="A41" t="s">
        <v>80</v>
      </c>
      <c r="C41" t="s">
        <v>422</v>
      </c>
    </row>
    <row r="42" spans="1:11" x14ac:dyDescent="0.25">
      <c r="A42" t="s">
        <v>212</v>
      </c>
      <c r="C42" t="s">
        <v>400</v>
      </c>
    </row>
    <row r="43" spans="1:11" x14ac:dyDescent="0.25">
      <c r="A43" t="s">
        <v>243</v>
      </c>
      <c r="C43" t="s">
        <v>401</v>
      </c>
      <c r="F43" s="130"/>
      <c r="G43" s="130"/>
      <c r="H43" s="130"/>
      <c r="I43" s="130"/>
      <c r="J43" s="130"/>
      <c r="K43" s="130"/>
    </row>
    <row r="44" spans="1:11" x14ac:dyDescent="0.25">
      <c r="A44" t="s">
        <v>218</v>
      </c>
      <c r="C44" t="s">
        <v>400</v>
      </c>
      <c r="F44" s="130"/>
      <c r="G44" s="130"/>
      <c r="H44" s="130"/>
      <c r="I44" s="130"/>
      <c r="J44" s="130"/>
      <c r="K44" s="130"/>
    </row>
    <row r="45" spans="1:11" x14ac:dyDescent="0.25">
      <c r="A45" t="s">
        <v>220</v>
      </c>
      <c r="C45" t="s">
        <v>393</v>
      </c>
      <c r="F45" s="130"/>
      <c r="G45" s="130"/>
      <c r="H45" s="130"/>
      <c r="I45" s="130"/>
      <c r="J45" s="130"/>
      <c r="K45" s="130"/>
    </row>
    <row r="46" spans="1:11" x14ac:dyDescent="0.25">
      <c r="A46" t="s">
        <v>213</v>
      </c>
      <c r="C46" t="s">
        <v>402</v>
      </c>
      <c r="F46" s="130"/>
      <c r="G46" s="130"/>
      <c r="H46" s="130"/>
      <c r="I46" s="130"/>
      <c r="J46" s="130"/>
      <c r="K46" s="130"/>
    </row>
    <row r="47" spans="1:11" x14ac:dyDescent="0.25">
      <c r="A47" t="s">
        <v>223</v>
      </c>
      <c r="C47" t="s">
        <v>403</v>
      </c>
      <c r="F47" s="130"/>
      <c r="G47" s="130"/>
      <c r="H47" s="130"/>
      <c r="I47" s="130"/>
      <c r="J47" s="130"/>
      <c r="K47" s="130"/>
    </row>
    <row r="48" spans="1:11" x14ac:dyDescent="0.25">
      <c r="A48" t="s">
        <v>193</v>
      </c>
      <c r="C48" t="s">
        <v>404</v>
      </c>
      <c r="F48" s="130"/>
      <c r="G48" s="130"/>
      <c r="H48" s="130"/>
      <c r="I48" s="130"/>
      <c r="J48" s="130"/>
      <c r="K48" s="130"/>
    </row>
    <row r="49" spans="1:11" x14ac:dyDescent="0.25">
      <c r="A49" t="s">
        <v>77</v>
      </c>
      <c r="C49" t="s">
        <v>73</v>
      </c>
      <c r="F49" s="130"/>
      <c r="G49" s="130"/>
      <c r="H49" s="130"/>
      <c r="I49" s="130"/>
      <c r="J49" s="130"/>
      <c r="K49" s="130"/>
    </row>
    <row r="50" spans="1:11" x14ac:dyDescent="0.25">
      <c r="A50" t="s">
        <v>79</v>
      </c>
      <c r="C50" t="s">
        <v>73</v>
      </c>
      <c r="F50" s="130"/>
      <c r="G50" s="130"/>
      <c r="H50" s="130"/>
      <c r="I50" s="130"/>
      <c r="J50" s="130"/>
      <c r="K50" s="130"/>
    </row>
    <row r="51" spans="1:11" x14ac:dyDescent="0.25">
      <c r="A51" s="130" t="s">
        <v>91</v>
      </c>
      <c r="C51" t="s">
        <v>423</v>
      </c>
      <c r="F51" s="130"/>
      <c r="G51" s="130"/>
      <c r="H51" s="130"/>
      <c r="I51" s="130"/>
      <c r="J51" s="130"/>
      <c r="K51" s="130"/>
    </row>
    <row r="52" spans="1:11" x14ac:dyDescent="0.25">
      <c r="A52" s="130" t="s">
        <v>171</v>
      </c>
      <c r="C52" t="s">
        <v>424</v>
      </c>
      <c r="F52" s="130"/>
      <c r="G52" s="130"/>
      <c r="H52" s="130"/>
      <c r="I52" s="130"/>
      <c r="J52" s="130"/>
      <c r="K52" s="130"/>
    </row>
    <row r="53" spans="1:11" x14ac:dyDescent="0.25">
      <c r="A53" s="130" t="s">
        <v>83</v>
      </c>
      <c r="C53" t="s">
        <v>429</v>
      </c>
      <c r="F53" s="130"/>
      <c r="G53" s="130"/>
      <c r="H53" s="130"/>
      <c r="I53" s="130"/>
      <c r="J53" s="130"/>
      <c r="K53" s="130"/>
    </row>
    <row r="54" spans="1:11" x14ac:dyDescent="0.25">
      <c r="A54" s="130" t="s">
        <v>87</v>
      </c>
      <c r="C54" t="s">
        <v>425</v>
      </c>
      <c r="F54" s="130"/>
      <c r="G54" s="130"/>
      <c r="H54" s="130"/>
      <c r="I54" s="130"/>
      <c r="J54" s="130"/>
      <c r="K54" s="130"/>
    </row>
    <row r="55" spans="1:11" x14ac:dyDescent="0.25">
      <c r="A55" s="130" t="s">
        <v>85</v>
      </c>
      <c r="C55" t="s">
        <v>433</v>
      </c>
      <c r="F55" s="130"/>
      <c r="G55" s="130"/>
      <c r="H55" s="130"/>
      <c r="I55" s="130"/>
      <c r="J55" s="130"/>
      <c r="K55" s="130"/>
    </row>
    <row r="56" spans="1:11" x14ac:dyDescent="0.25">
      <c r="A56" s="130" t="s">
        <v>81</v>
      </c>
      <c r="C56" t="s">
        <v>73</v>
      </c>
      <c r="F56" s="130"/>
      <c r="G56" s="130"/>
      <c r="H56" s="130"/>
      <c r="I56" s="130"/>
      <c r="J56" s="130"/>
      <c r="K56" s="130"/>
    </row>
    <row r="57" spans="1:11" x14ac:dyDescent="0.25">
      <c r="A57" s="118" t="s">
        <v>94</v>
      </c>
      <c r="B57" s="1"/>
      <c r="C57" t="s">
        <v>73</v>
      </c>
    </row>
    <row r="58" spans="1:11" x14ac:dyDescent="0.25">
      <c r="A58" s="118" t="s">
        <v>170</v>
      </c>
      <c r="B58" s="1"/>
      <c r="C58" t="s">
        <v>388</v>
      </c>
    </row>
    <row r="59" spans="1:11" x14ac:dyDescent="0.25">
      <c r="A59" s="119" t="s">
        <v>101</v>
      </c>
      <c r="B59" s="1"/>
      <c r="C59" t="s">
        <v>73</v>
      </c>
    </row>
    <row r="60" spans="1:11" x14ac:dyDescent="0.25">
      <c r="A60" s="119" t="s">
        <v>387</v>
      </c>
      <c r="B60" s="1"/>
      <c r="C60" t="s">
        <v>389</v>
      </c>
    </row>
    <row r="61" spans="1:11" x14ac:dyDescent="0.25">
      <c r="A61" s="120" t="s">
        <v>143</v>
      </c>
      <c r="B61" s="1"/>
      <c r="C61" t="s">
        <v>73</v>
      </c>
    </row>
    <row r="62" spans="1:11" x14ac:dyDescent="0.25">
      <c r="A62" s="120" t="s">
        <v>183</v>
      </c>
      <c r="B62" s="1"/>
      <c r="C62" t="s">
        <v>390</v>
      </c>
    </row>
    <row r="63" spans="1:11" x14ac:dyDescent="0.25">
      <c r="A63" s="122" t="s">
        <v>432</v>
      </c>
      <c r="B63" s="1"/>
      <c r="C63" t="s">
        <v>73</v>
      </c>
    </row>
    <row r="64" spans="1:11" x14ac:dyDescent="0.25">
      <c r="A64" s="122" t="s">
        <v>180</v>
      </c>
      <c r="B64" s="1"/>
      <c r="C64" t="s">
        <v>392</v>
      </c>
    </row>
    <row r="65" spans="1:5" x14ac:dyDescent="0.25">
      <c r="A65" s="121" t="s">
        <v>173</v>
      </c>
      <c r="B65" s="1"/>
      <c r="C65" t="s">
        <v>73</v>
      </c>
    </row>
    <row r="66" spans="1:5" x14ac:dyDescent="0.25">
      <c r="A66" s="124" t="s">
        <v>174</v>
      </c>
      <c r="B66" s="127"/>
      <c r="C66" s="125" t="s">
        <v>391</v>
      </c>
    </row>
    <row r="67" spans="1:5" ht="15.75" thickBot="1" x14ac:dyDescent="0.3">
      <c r="A67" s="126" t="s">
        <v>84</v>
      </c>
      <c r="B67" s="129"/>
      <c r="C67" s="123" t="s">
        <v>73</v>
      </c>
    </row>
    <row r="68" spans="1:5" x14ac:dyDescent="0.25">
      <c r="A68" t="s">
        <v>260</v>
      </c>
      <c r="C68" s="127" t="s">
        <v>73</v>
      </c>
    </row>
    <row r="69" spans="1:5" x14ac:dyDescent="0.25">
      <c r="A69" t="s">
        <v>261</v>
      </c>
      <c r="C69" s="127" t="s">
        <v>398</v>
      </c>
    </row>
    <row r="70" spans="1:5" x14ac:dyDescent="0.25">
      <c r="A70" t="s">
        <v>140</v>
      </c>
      <c r="C70" s="127" t="s">
        <v>73</v>
      </c>
    </row>
    <row r="71" spans="1:5" x14ac:dyDescent="0.25">
      <c r="A71" t="s">
        <v>141</v>
      </c>
      <c r="C71" s="127" t="s">
        <v>73</v>
      </c>
    </row>
    <row r="72" spans="1:5" x14ac:dyDescent="0.25">
      <c r="A72" t="s">
        <v>106</v>
      </c>
      <c r="C72" t="s">
        <v>73</v>
      </c>
    </row>
    <row r="73" spans="1:5" ht="15.75" thickBot="1" x14ac:dyDescent="0.3">
      <c r="A73" s="123" t="s">
        <v>249</v>
      </c>
      <c r="B73" s="123"/>
      <c r="C73" s="123" t="s">
        <v>434</v>
      </c>
    </row>
    <row r="74" spans="1:5" x14ac:dyDescent="0.25">
      <c r="A74" s="125" t="s">
        <v>122</v>
      </c>
      <c r="B74" s="125"/>
      <c r="C74" s="125" t="s">
        <v>73</v>
      </c>
      <c r="E74" s="115" t="s">
        <v>444</v>
      </c>
    </row>
    <row r="75" spans="1:5" x14ac:dyDescent="0.25">
      <c r="A75" s="125" t="s">
        <v>123</v>
      </c>
      <c r="B75" s="125"/>
      <c r="C75" s="125" t="s">
        <v>73</v>
      </c>
    </row>
    <row r="76" spans="1:5" x14ac:dyDescent="0.25">
      <c r="A76" s="125" t="s">
        <v>124</v>
      </c>
      <c r="B76" s="125"/>
      <c r="C76" s="125" t="s">
        <v>73</v>
      </c>
    </row>
    <row r="77" spans="1:5" x14ac:dyDescent="0.25">
      <c r="A77" s="125" t="s">
        <v>178</v>
      </c>
      <c r="B77" s="125"/>
      <c r="C77" s="125" t="s">
        <v>73</v>
      </c>
    </row>
    <row r="78" spans="1:5" x14ac:dyDescent="0.25">
      <c r="A78" s="125" t="s">
        <v>228</v>
      </c>
      <c r="B78" s="125"/>
      <c r="C78" s="125" t="s">
        <v>73</v>
      </c>
    </row>
    <row r="79" spans="1:5" ht="15.75" thickBot="1" x14ac:dyDescent="0.3">
      <c r="A79" s="123" t="s">
        <v>382</v>
      </c>
      <c r="B79" s="123"/>
      <c r="C79" s="123" t="s">
        <v>73</v>
      </c>
    </row>
    <row r="80" spans="1:5" x14ac:dyDescent="0.25">
      <c r="A80" t="s">
        <v>126</v>
      </c>
      <c r="C80" t="s">
        <v>73</v>
      </c>
      <c r="E80" s="115" t="s">
        <v>408</v>
      </c>
    </row>
    <row r="81" spans="1:5" x14ac:dyDescent="0.25">
      <c r="A81" t="s">
        <v>127</v>
      </c>
      <c r="C81" t="s">
        <v>73</v>
      </c>
    </row>
    <row r="82" spans="1:5" x14ac:dyDescent="0.25">
      <c r="A82" t="s">
        <v>128</v>
      </c>
      <c r="C82" t="s">
        <v>73</v>
      </c>
    </row>
    <row r="83" spans="1:5" x14ac:dyDescent="0.25">
      <c r="A83" t="s">
        <v>129</v>
      </c>
      <c r="C83" t="s">
        <v>73</v>
      </c>
    </row>
    <row r="84" spans="1:5" x14ac:dyDescent="0.25">
      <c r="A84" s="125" t="s">
        <v>130</v>
      </c>
      <c r="B84" s="125"/>
      <c r="C84" s="125" t="s">
        <v>73</v>
      </c>
    </row>
    <row r="85" spans="1:5" x14ac:dyDescent="0.25">
      <c r="A85" t="s">
        <v>480</v>
      </c>
      <c r="C85" s="127" t="s">
        <v>73</v>
      </c>
    </row>
    <row r="86" spans="1:5" ht="15.75" thickBot="1" x14ac:dyDescent="0.3">
      <c r="A86" s="123" t="s">
        <v>125</v>
      </c>
      <c r="B86" s="123"/>
      <c r="C86" s="123" t="s">
        <v>73</v>
      </c>
    </row>
    <row r="87" spans="1:5" x14ac:dyDescent="0.25">
      <c r="A87" t="s">
        <v>150</v>
      </c>
      <c r="C87" t="s">
        <v>73</v>
      </c>
      <c r="E87" s="115" t="s">
        <v>409</v>
      </c>
    </row>
    <row r="88" spans="1:5" x14ac:dyDescent="0.25">
      <c r="A88" t="s">
        <v>151</v>
      </c>
      <c r="C88" t="s">
        <v>385</v>
      </c>
    </row>
    <row r="89" spans="1:5" x14ac:dyDescent="0.25">
      <c r="A89" s="125" t="s">
        <v>153</v>
      </c>
      <c r="B89" s="125"/>
      <c r="C89" s="125" t="s">
        <v>386</v>
      </c>
    </row>
    <row r="90" spans="1:5" x14ac:dyDescent="0.25">
      <c r="A90" s="125" t="s">
        <v>152</v>
      </c>
      <c r="B90" s="125"/>
      <c r="C90" s="125" t="s">
        <v>386</v>
      </c>
    </row>
    <row r="91" spans="1:5" x14ac:dyDescent="0.25">
      <c r="A91" t="s">
        <v>250</v>
      </c>
      <c r="C91" s="127" t="s">
        <v>73</v>
      </c>
    </row>
    <row r="92" spans="1:5" ht="15.75" thickBot="1" x14ac:dyDescent="0.3">
      <c r="A92" s="123" t="s">
        <v>251</v>
      </c>
      <c r="B92" s="123"/>
      <c r="C92" s="129" t="s">
        <v>419</v>
      </c>
    </row>
    <row r="93" spans="1:5" x14ac:dyDescent="0.25">
      <c r="A93" t="s">
        <v>95</v>
      </c>
      <c r="C93" s="127" t="s">
        <v>73</v>
      </c>
      <c r="E93" s="115" t="s">
        <v>12</v>
      </c>
    </row>
    <row r="94" spans="1:5" x14ac:dyDescent="0.25">
      <c r="A94" t="s">
        <v>96</v>
      </c>
      <c r="C94" s="127" t="s">
        <v>73</v>
      </c>
    </row>
    <row r="95" spans="1:5" x14ac:dyDescent="0.25">
      <c r="A95" t="s">
        <v>211</v>
      </c>
      <c r="C95" s="127" t="s">
        <v>73</v>
      </c>
    </row>
    <row r="96" spans="1:5" x14ac:dyDescent="0.25">
      <c r="A96" t="s">
        <v>97</v>
      </c>
      <c r="C96" s="127" t="s">
        <v>73</v>
      </c>
    </row>
    <row r="97" spans="1:9" x14ac:dyDescent="0.25">
      <c r="A97" t="s">
        <v>98</v>
      </c>
      <c r="C97" t="s">
        <v>377</v>
      </c>
    </row>
    <row r="98" spans="1:9" ht="15.75" thickBot="1" x14ac:dyDescent="0.3">
      <c r="A98" s="123" t="s">
        <v>99</v>
      </c>
      <c r="B98" s="123"/>
      <c r="C98" s="123" t="s">
        <v>378</v>
      </c>
    </row>
    <row r="99" spans="1:9" x14ac:dyDescent="0.25">
      <c r="A99" t="s">
        <v>156</v>
      </c>
      <c r="C99" s="127" t="s">
        <v>73</v>
      </c>
      <c r="E99" s="115" t="s">
        <v>20</v>
      </c>
    </row>
    <row r="100" spans="1:9" x14ac:dyDescent="0.25">
      <c r="A100" t="s">
        <v>100</v>
      </c>
      <c r="C100" s="127" t="s">
        <v>73</v>
      </c>
    </row>
    <row r="101" spans="1:9" x14ac:dyDescent="0.25">
      <c r="A101" t="s">
        <v>102</v>
      </c>
      <c r="C101" s="127" t="s">
        <v>73</v>
      </c>
    </row>
    <row r="102" spans="1:9" x14ac:dyDescent="0.25">
      <c r="A102" t="s">
        <v>103</v>
      </c>
      <c r="C102" s="127" t="s">
        <v>415</v>
      </c>
    </row>
    <row r="103" spans="1:9" x14ac:dyDescent="0.25">
      <c r="A103" t="s">
        <v>105</v>
      </c>
      <c r="C103" s="127" t="s">
        <v>416</v>
      </c>
    </row>
    <row r="104" spans="1:9" x14ac:dyDescent="0.25">
      <c r="A104" t="s">
        <v>104</v>
      </c>
      <c r="C104" s="127" t="s">
        <v>416</v>
      </c>
    </row>
    <row r="105" spans="1:9" x14ac:dyDescent="0.25">
      <c r="A105" t="s">
        <v>217</v>
      </c>
      <c r="C105" s="127" t="s">
        <v>73</v>
      </c>
    </row>
    <row r="106" spans="1:9" x14ac:dyDescent="0.25">
      <c r="A106" t="s">
        <v>166</v>
      </c>
      <c r="C106" s="127" t="s">
        <v>73</v>
      </c>
    </row>
    <row r="107" spans="1:9" ht="15.75" thickBot="1" x14ac:dyDescent="0.3">
      <c r="A107" s="123" t="s">
        <v>219</v>
      </c>
      <c r="B107" s="123"/>
      <c r="C107" s="128" t="s">
        <v>417</v>
      </c>
      <c r="D107" t="s">
        <v>418</v>
      </c>
    </row>
    <row r="108" spans="1:9" x14ac:dyDescent="0.25">
      <c r="A108" s="125" t="s">
        <v>157</v>
      </c>
      <c r="B108" s="125"/>
      <c r="C108" s="127" t="s">
        <v>73</v>
      </c>
      <c r="E108" s="115" t="s">
        <v>410</v>
      </c>
    </row>
    <row r="109" spans="1:9" x14ac:dyDescent="0.25">
      <c r="A109" t="s">
        <v>158</v>
      </c>
      <c r="C109" s="127" t="s">
        <v>73</v>
      </c>
    </row>
    <row r="110" spans="1:9" x14ac:dyDescent="0.25">
      <c r="A110" t="s">
        <v>159</v>
      </c>
      <c r="C110" s="127" t="s">
        <v>420</v>
      </c>
    </row>
    <row r="111" spans="1:9" ht="15.75" thickBot="1" x14ac:dyDescent="0.3">
      <c r="A111" s="123" t="s">
        <v>160</v>
      </c>
      <c r="B111" s="123"/>
      <c r="C111" s="123" t="s">
        <v>421</v>
      </c>
    </row>
    <row r="112" spans="1:9" x14ac:dyDescent="0.25">
      <c r="A112" t="s">
        <v>135</v>
      </c>
      <c r="C112" s="127" t="s">
        <v>73</v>
      </c>
      <c r="I112" s="4"/>
    </row>
    <row r="113" spans="1:9" x14ac:dyDescent="0.25">
      <c r="A113" t="s">
        <v>162</v>
      </c>
      <c r="C113" s="127" t="s">
        <v>73</v>
      </c>
      <c r="E113" s="115" t="s">
        <v>411</v>
      </c>
      <c r="I113" s="4"/>
    </row>
    <row r="114" spans="1:9" x14ac:dyDescent="0.25">
      <c r="A114" t="s">
        <v>161</v>
      </c>
      <c r="C114" s="127" t="s">
        <v>73</v>
      </c>
      <c r="I114" s="4"/>
    </row>
    <row r="115" spans="1:9" x14ac:dyDescent="0.25">
      <c r="A115" t="s">
        <v>163</v>
      </c>
      <c r="C115" s="127" t="s">
        <v>435</v>
      </c>
      <c r="I115" s="4"/>
    </row>
    <row r="116" spans="1:9" x14ac:dyDescent="0.25">
      <c r="A116" t="s">
        <v>258</v>
      </c>
      <c r="C116" s="127" t="s">
        <v>436</v>
      </c>
      <c r="I116" s="4"/>
    </row>
    <row r="117" spans="1:9" x14ac:dyDescent="0.25">
      <c r="A117" t="s">
        <v>164</v>
      </c>
      <c r="C117" s="127" t="s">
        <v>437</v>
      </c>
      <c r="I117" s="4"/>
    </row>
    <row r="118" spans="1:9" ht="15.75" thickBot="1" x14ac:dyDescent="0.3">
      <c r="A118" s="123" t="s">
        <v>165</v>
      </c>
      <c r="B118" s="123"/>
      <c r="C118" s="123" t="s">
        <v>438</v>
      </c>
      <c r="I118" s="4"/>
    </row>
    <row r="119" spans="1:9" x14ac:dyDescent="0.25">
      <c r="A119" t="s">
        <v>347</v>
      </c>
      <c r="C119" s="127" t="s">
        <v>73</v>
      </c>
      <c r="E119" s="115" t="s">
        <v>412</v>
      </c>
      <c r="I119" s="4"/>
    </row>
    <row r="120" spans="1:9" x14ac:dyDescent="0.25">
      <c r="A120" t="s">
        <v>196</v>
      </c>
      <c r="C120" s="127" t="s">
        <v>73</v>
      </c>
      <c r="I120" s="4"/>
    </row>
    <row r="121" spans="1:9" x14ac:dyDescent="0.25">
      <c r="A121" t="s">
        <v>354</v>
      </c>
      <c r="C121" s="127" t="s">
        <v>375</v>
      </c>
      <c r="I121" s="4"/>
    </row>
    <row r="122" spans="1:9" x14ac:dyDescent="0.25">
      <c r="A122" t="s">
        <v>348</v>
      </c>
      <c r="C122" s="127" t="s">
        <v>73</v>
      </c>
    </row>
    <row r="123" spans="1:9" x14ac:dyDescent="0.25">
      <c r="A123" t="s">
        <v>114</v>
      </c>
      <c r="C123" t="s">
        <v>374</v>
      </c>
    </row>
    <row r="124" spans="1:9" x14ac:dyDescent="0.25">
      <c r="A124" t="s">
        <v>352</v>
      </c>
      <c r="C124" t="s">
        <v>374</v>
      </c>
    </row>
    <row r="125" spans="1:9" ht="15.75" thickBot="1" x14ac:dyDescent="0.3">
      <c r="A125" s="123" t="s">
        <v>115</v>
      </c>
      <c r="B125" s="123"/>
      <c r="C125" s="123" t="s">
        <v>73</v>
      </c>
    </row>
    <row r="126" spans="1:9" x14ac:dyDescent="0.25">
      <c r="A126" t="s">
        <v>440</v>
      </c>
      <c r="C126" t="s">
        <v>73</v>
      </c>
      <c r="E126" s="115" t="s">
        <v>414</v>
      </c>
    </row>
    <row r="127" spans="1:9" x14ac:dyDescent="0.25">
      <c r="A127" t="s">
        <v>89</v>
      </c>
      <c r="C127" t="s">
        <v>73</v>
      </c>
      <c r="G127" s="131"/>
      <c r="H127" s="132"/>
    </row>
    <row r="128" spans="1:9" x14ac:dyDescent="0.25">
      <c r="A128" t="s">
        <v>88</v>
      </c>
      <c r="C128" t="s">
        <v>73</v>
      </c>
      <c r="G128" s="132"/>
      <c r="H128" s="132"/>
    </row>
    <row r="129" spans="1:8" x14ac:dyDescent="0.25">
      <c r="A129" t="s">
        <v>350</v>
      </c>
      <c r="C129" t="s">
        <v>370</v>
      </c>
    </row>
    <row r="130" spans="1:8" x14ac:dyDescent="0.25">
      <c r="A130" t="s">
        <v>351</v>
      </c>
      <c r="C130" t="s">
        <v>73</v>
      </c>
    </row>
    <row r="131" spans="1:8" x14ac:dyDescent="0.25">
      <c r="A131" t="s">
        <v>356</v>
      </c>
      <c r="C131" t="s">
        <v>441</v>
      </c>
    </row>
    <row r="132" spans="1:8" ht="15.75" thickBot="1" x14ac:dyDescent="0.3">
      <c r="A132" s="123" t="s">
        <v>372</v>
      </c>
      <c r="B132" s="123"/>
      <c r="C132" s="134" t="s">
        <v>373</v>
      </c>
      <c r="G132" s="133"/>
      <c r="H132" s="133"/>
    </row>
    <row r="133" spans="1:8" x14ac:dyDescent="0.25">
      <c r="A133" t="s">
        <v>349</v>
      </c>
      <c r="C133" t="s">
        <v>73</v>
      </c>
      <c r="E133" s="115" t="s">
        <v>413</v>
      </c>
      <c r="G133" s="133"/>
      <c r="H133" s="133"/>
    </row>
    <row r="134" spans="1:8" x14ac:dyDescent="0.25">
      <c r="A134" t="s">
        <v>192</v>
      </c>
      <c r="C134" t="s">
        <v>73</v>
      </c>
      <c r="G134" s="133"/>
      <c r="H134" s="133"/>
    </row>
    <row r="135" spans="1:8" x14ac:dyDescent="0.25">
      <c r="A135" t="s">
        <v>107</v>
      </c>
      <c r="C135" t="s">
        <v>73</v>
      </c>
    </row>
    <row r="136" spans="1:8" x14ac:dyDescent="0.25">
      <c r="A136" t="s">
        <v>109</v>
      </c>
      <c r="C136" t="s">
        <v>442</v>
      </c>
      <c r="G136" s="132"/>
      <c r="H136" s="132"/>
    </row>
    <row r="137" spans="1:8" x14ac:dyDescent="0.25">
      <c r="A137" t="s">
        <v>194</v>
      </c>
      <c r="C137" t="s">
        <v>443</v>
      </c>
    </row>
    <row r="138" spans="1:8" x14ac:dyDescent="0.25">
      <c r="A138" t="s">
        <v>459</v>
      </c>
    </row>
    <row r="139" spans="1:8" x14ac:dyDescent="0.25">
      <c r="A139" t="s">
        <v>191</v>
      </c>
      <c r="C139" t="s">
        <v>73</v>
      </c>
    </row>
    <row r="140" spans="1:8" x14ac:dyDescent="0.25">
      <c r="A140" s="135" t="s">
        <v>353</v>
      </c>
    </row>
    <row r="141" spans="1:8" x14ac:dyDescent="0.25">
      <c r="A141" t="s">
        <v>108</v>
      </c>
      <c r="C141" t="s">
        <v>73</v>
      </c>
    </row>
    <row r="142" spans="1:8" x14ac:dyDescent="0.25">
      <c r="A142" t="s">
        <v>355</v>
      </c>
      <c r="C142" t="s">
        <v>73</v>
      </c>
    </row>
    <row r="143" spans="1:8" x14ac:dyDescent="0.25">
      <c r="A143" t="s">
        <v>357</v>
      </c>
      <c r="C143" t="s">
        <v>376</v>
      </c>
    </row>
    <row r="144" spans="1:8" ht="15.75" thickBot="1" x14ac:dyDescent="0.3">
      <c r="A144" s="123" t="s">
        <v>460</v>
      </c>
      <c r="B144" s="123"/>
      <c r="C144" s="123"/>
    </row>
    <row r="145" spans="1:1" x14ac:dyDescent="0.25">
      <c r="A145" t="s">
        <v>384</v>
      </c>
    </row>
  </sheetData>
  <conditionalFormatting sqref="A150:B1048576 A39:B39 A1:B33 A44:B48 A35:B35 B34 A41:B42 A57:B145 B146:B149">
    <cfRule type="duplicateValues" dxfId="8" priority="13"/>
    <cfRule type="duplicateValues" dxfId="7" priority="14"/>
  </conditionalFormatting>
  <conditionalFormatting sqref="A54 A50:B50 F40:G40 A36:B36 B40 F50:G56 B51:B56 D40 D36:G36 D50:D56">
    <cfRule type="duplicateValues" dxfId="6" priority="6"/>
    <cfRule type="duplicateValues" dxfId="5" priority="7"/>
  </conditionalFormatting>
  <conditionalFormatting sqref="A54 A50:B50 F40:G40 A36:B36 B40 F50:G56 B51:B56 D40 D36:G36 D50:D56">
    <cfRule type="duplicateValues" dxfId="4" priority="8"/>
  </conditionalFormatting>
  <conditionalFormatting sqref="A40 A43:B43 F43:G43 A51 A37:B38 A49:B49 F49:G49 D49 D37:G38 D43">
    <cfRule type="duplicateValues" dxfId="3" priority="140"/>
    <cfRule type="duplicateValues" dxfId="2" priority="141"/>
  </conditionalFormatting>
  <conditionalFormatting sqref="A40 A43:B43 F43:G43 A51 A37:B38 A49:B49 F49:G49 D49 D37:G38 D43">
    <cfRule type="duplicateValues" dxfId="1" priority="146"/>
  </conditionalFormatting>
  <conditionalFormatting sqref="A150:B1048576 A108:B119 A1:B33 A39:B39 A44:B48 A35:B35 B34 A41:B42 A57:B104 B146:B149">
    <cfRule type="duplicateValues" dxfId="0" priority="165"/>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136"/>
  <sheetViews>
    <sheetView showGridLines="0" workbookViewId="0">
      <selection activeCell="H26" sqref="H26"/>
    </sheetView>
  </sheetViews>
  <sheetFormatPr defaultRowHeight="15" x14ac:dyDescent="0.25"/>
  <cols>
    <col min="1" max="1" width="40.5703125" style="71" customWidth="1"/>
    <col min="2" max="2" width="40.7109375" style="71" customWidth="1"/>
    <col min="3" max="3" width="41" style="71" customWidth="1"/>
    <col min="4" max="4" width="4.7109375" customWidth="1"/>
    <col min="5" max="6" width="39.28515625" customWidth="1"/>
    <col min="7" max="7" width="4.7109375" customWidth="1"/>
    <col min="8" max="8" width="60.7109375" customWidth="1"/>
    <col min="9" max="9" width="56" customWidth="1"/>
    <col min="10" max="10" width="50.42578125" customWidth="1"/>
    <col min="11" max="13" width="9" customWidth="1"/>
  </cols>
  <sheetData>
    <row r="1" spans="1:35" ht="18.75" x14ac:dyDescent="0.25">
      <c r="A1" s="100" t="s">
        <v>305</v>
      </c>
      <c r="B1" s="163" t="s">
        <v>479</v>
      </c>
      <c r="C1" s="76"/>
      <c r="D1" s="76"/>
      <c r="E1" s="100" t="s">
        <v>306</v>
      </c>
      <c r="F1" s="100"/>
      <c r="G1" s="100"/>
      <c r="H1" s="100" t="s">
        <v>307</v>
      </c>
      <c r="I1" s="100"/>
      <c r="J1" s="100"/>
      <c r="K1" s="76"/>
      <c r="L1" s="76"/>
      <c r="M1" s="76"/>
      <c r="N1" s="76"/>
      <c r="O1" s="76"/>
      <c r="P1" s="76"/>
      <c r="Q1" s="76"/>
      <c r="R1" s="76"/>
      <c r="S1" s="76"/>
      <c r="T1" s="76"/>
      <c r="U1" s="76"/>
      <c r="V1" s="76"/>
      <c r="W1" s="76"/>
      <c r="X1" s="76"/>
      <c r="Y1" s="76"/>
      <c r="Z1" s="76"/>
      <c r="AA1" s="76"/>
      <c r="AB1" s="76"/>
      <c r="AC1" s="76"/>
      <c r="AD1" s="76"/>
      <c r="AE1" s="76"/>
      <c r="AF1" s="76"/>
      <c r="AG1" s="76"/>
      <c r="AH1" s="76"/>
      <c r="AI1" s="76"/>
    </row>
    <row r="2" spans="1:35" ht="6" customHeight="1" x14ac:dyDescent="0.25">
      <c r="A2" s="76"/>
      <c r="B2" s="76"/>
      <c r="C2" s="76"/>
      <c r="D2" s="76"/>
      <c r="E2" s="100"/>
      <c r="F2" s="100"/>
      <c r="G2" s="100"/>
      <c r="H2" s="100"/>
      <c r="I2" s="100"/>
      <c r="J2" s="100"/>
      <c r="K2" s="76"/>
      <c r="L2" s="76"/>
      <c r="M2" s="76"/>
      <c r="N2" s="76"/>
      <c r="O2" s="76"/>
      <c r="P2" s="76"/>
      <c r="Q2" s="76"/>
      <c r="R2" s="76"/>
      <c r="S2" s="76"/>
      <c r="T2" s="76"/>
      <c r="U2" s="76"/>
      <c r="V2" s="76"/>
      <c r="W2" s="76"/>
      <c r="X2" s="76"/>
      <c r="Y2" s="76"/>
      <c r="Z2" s="76"/>
      <c r="AA2" s="76"/>
      <c r="AB2" s="76"/>
      <c r="AC2" s="76"/>
      <c r="AD2" s="76"/>
      <c r="AE2" s="76"/>
      <c r="AF2" s="76"/>
      <c r="AG2" s="76"/>
      <c r="AH2" s="76"/>
      <c r="AI2" s="76"/>
    </row>
    <row r="3" spans="1:35" ht="15.75" x14ac:dyDescent="0.25">
      <c r="A3" s="87" t="s">
        <v>33</v>
      </c>
      <c r="B3" s="105"/>
      <c r="C3" s="105"/>
      <c r="D3" s="76"/>
      <c r="E3" s="87" t="s">
        <v>33</v>
      </c>
      <c r="F3" s="87"/>
      <c r="G3" s="76"/>
      <c r="H3" s="101" t="s">
        <v>360</v>
      </c>
      <c r="I3" s="101" t="s">
        <v>361</v>
      </c>
      <c r="J3" s="101" t="s">
        <v>362</v>
      </c>
      <c r="K3" s="76"/>
      <c r="L3" s="76"/>
      <c r="M3" s="76"/>
      <c r="N3" s="76"/>
      <c r="O3" s="76"/>
      <c r="P3" s="76"/>
      <c r="Q3" s="76"/>
      <c r="R3" s="76"/>
      <c r="S3" s="76"/>
      <c r="T3" s="76"/>
      <c r="U3" s="76"/>
      <c r="V3" s="76"/>
      <c r="W3" s="76"/>
      <c r="X3" s="76"/>
      <c r="Y3" s="76"/>
      <c r="Z3" s="76"/>
      <c r="AA3" s="76"/>
      <c r="AB3" s="76"/>
      <c r="AC3" s="76"/>
      <c r="AD3" s="76"/>
      <c r="AE3" s="76"/>
      <c r="AF3" s="76"/>
      <c r="AG3" s="76"/>
      <c r="AH3" s="76"/>
      <c r="AI3" s="76"/>
    </row>
    <row r="4" spans="1:35" x14ac:dyDescent="0.25">
      <c r="A4" s="73" t="s">
        <v>274</v>
      </c>
      <c r="B4" s="74" t="s">
        <v>275</v>
      </c>
      <c r="C4" s="74" t="s">
        <v>276</v>
      </c>
      <c r="D4" s="76"/>
      <c r="E4" s="76" t="s">
        <v>274</v>
      </c>
      <c r="F4" s="76" t="s">
        <v>298</v>
      </c>
      <c r="G4" s="76"/>
      <c r="H4" s="103" t="s">
        <v>75</v>
      </c>
      <c r="I4" s="103" t="s">
        <v>321</v>
      </c>
      <c r="J4" s="103" t="s">
        <v>308</v>
      </c>
      <c r="K4" s="76"/>
      <c r="L4" s="76"/>
      <c r="M4" s="76"/>
      <c r="N4" s="76"/>
      <c r="O4" s="76"/>
      <c r="P4" s="76"/>
      <c r="Q4" s="76"/>
      <c r="R4" s="76"/>
      <c r="S4" s="76"/>
      <c r="T4" s="76"/>
      <c r="U4" s="76"/>
      <c r="V4" s="76"/>
      <c r="W4" s="76"/>
      <c r="X4" s="76"/>
      <c r="Y4" s="76"/>
      <c r="Z4" s="76"/>
      <c r="AA4" s="76"/>
      <c r="AB4" s="76"/>
      <c r="AC4" s="76"/>
      <c r="AD4" s="76"/>
      <c r="AE4" s="76"/>
      <c r="AF4" s="76"/>
      <c r="AG4" s="76"/>
      <c r="AH4" s="76"/>
      <c r="AI4" s="76"/>
    </row>
    <row r="5" spans="1:35" x14ac:dyDescent="0.25">
      <c r="A5" s="75" t="s">
        <v>93</v>
      </c>
      <c r="B5" s="75" t="s">
        <v>267</v>
      </c>
      <c r="C5" s="75" t="s">
        <v>324</v>
      </c>
      <c r="D5" s="76"/>
      <c r="E5" s="75" t="s">
        <v>93</v>
      </c>
      <c r="F5" s="75" t="s">
        <v>267</v>
      </c>
      <c r="G5" s="76"/>
      <c r="H5" s="99" t="s">
        <v>76</v>
      </c>
      <c r="I5" s="99" t="s">
        <v>363</v>
      </c>
      <c r="J5" s="99" t="s">
        <v>363</v>
      </c>
      <c r="K5" s="76"/>
      <c r="L5" s="76"/>
      <c r="M5" s="76"/>
      <c r="N5" s="76"/>
      <c r="O5" s="76"/>
      <c r="P5" s="76"/>
      <c r="Q5" s="76"/>
      <c r="R5" s="76"/>
      <c r="S5" s="76"/>
      <c r="T5" s="76"/>
      <c r="U5" s="76"/>
      <c r="V5" s="76"/>
      <c r="W5" s="76"/>
      <c r="X5" s="76"/>
      <c r="Y5" s="76"/>
      <c r="Z5" s="76"/>
      <c r="AA5" s="76"/>
      <c r="AB5" s="76"/>
      <c r="AC5" s="76"/>
      <c r="AD5" s="76"/>
      <c r="AE5" s="76"/>
      <c r="AF5" s="76"/>
      <c r="AG5" s="76"/>
      <c r="AH5" s="76"/>
      <c r="AI5" s="76"/>
    </row>
    <row r="6" spans="1:35" x14ac:dyDescent="0.25">
      <c r="A6" s="76" t="s">
        <v>268</v>
      </c>
      <c r="B6" s="76" t="s">
        <v>269</v>
      </c>
      <c r="C6" s="76" t="s">
        <v>270</v>
      </c>
      <c r="D6" s="76"/>
      <c r="E6" s="76" t="s">
        <v>95</v>
      </c>
      <c r="F6" s="76" t="s">
        <v>95</v>
      </c>
      <c r="G6" s="76"/>
      <c r="H6" s="103" t="s">
        <v>77</v>
      </c>
      <c r="I6" s="103" t="s">
        <v>318</v>
      </c>
      <c r="J6" s="103" t="s">
        <v>309</v>
      </c>
      <c r="K6" s="76"/>
      <c r="L6" s="76"/>
      <c r="M6" s="76"/>
      <c r="N6" s="76"/>
      <c r="O6" s="76"/>
      <c r="P6" s="76"/>
      <c r="Q6" s="76"/>
      <c r="R6" s="76"/>
      <c r="S6" s="76"/>
      <c r="T6" s="76"/>
      <c r="U6" s="76"/>
      <c r="V6" s="76"/>
      <c r="W6" s="76"/>
      <c r="X6" s="76"/>
      <c r="Y6" s="76"/>
      <c r="Z6" s="76"/>
      <c r="AA6" s="76"/>
      <c r="AB6" s="76"/>
      <c r="AC6" s="76"/>
      <c r="AD6" s="76"/>
      <c r="AE6" s="76"/>
      <c r="AF6" s="76"/>
      <c r="AG6" s="76"/>
      <c r="AH6" s="76"/>
      <c r="AI6" s="76"/>
    </row>
    <row r="7" spans="1:35" x14ac:dyDescent="0.25">
      <c r="A7" s="75" t="s">
        <v>96</v>
      </c>
      <c r="B7" s="75" t="s">
        <v>96</v>
      </c>
      <c r="C7" s="75" t="s">
        <v>210</v>
      </c>
      <c r="D7" s="76"/>
      <c r="E7" s="75" t="s">
        <v>96</v>
      </c>
      <c r="F7" s="75" t="s">
        <v>96</v>
      </c>
      <c r="G7" s="76"/>
      <c r="H7" s="102" t="s">
        <v>78</v>
      </c>
      <c r="I7" s="102" t="s">
        <v>364</v>
      </c>
      <c r="J7" s="102" t="s">
        <v>310</v>
      </c>
      <c r="K7" s="76"/>
      <c r="L7" s="76"/>
      <c r="M7" s="76"/>
      <c r="N7" s="76"/>
      <c r="O7" s="76"/>
      <c r="P7" s="76"/>
      <c r="Q7" s="76"/>
      <c r="R7" s="76"/>
      <c r="S7" s="76"/>
      <c r="T7" s="76"/>
      <c r="U7" s="76"/>
      <c r="V7" s="76"/>
      <c r="W7" s="76"/>
      <c r="X7" s="76"/>
      <c r="Y7" s="76"/>
      <c r="Z7" s="76"/>
      <c r="AA7" s="76"/>
      <c r="AB7" s="76"/>
      <c r="AC7" s="76"/>
      <c r="AD7" s="76"/>
      <c r="AE7" s="76"/>
      <c r="AF7" s="76"/>
      <c r="AG7" s="76"/>
      <c r="AH7" s="76"/>
      <c r="AI7" s="76"/>
    </row>
    <row r="8" spans="1:35" x14ac:dyDescent="0.25">
      <c r="A8" s="76" t="s">
        <v>97</v>
      </c>
      <c r="B8" s="76" t="s">
        <v>169</v>
      </c>
      <c r="C8" s="76" t="s">
        <v>271</v>
      </c>
      <c r="D8" s="76"/>
      <c r="E8" s="76" t="s">
        <v>169</v>
      </c>
      <c r="F8" s="76" t="s">
        <v>169</v>
      </c>
      <c r="G8" s="76"/>
      <c r="H8" s="103" t="s">
        <v>79</v>
      </c>
      <c r="I8" s="103" t="s">
        <v>323</v>
      </c>
      <c r="J8" s="103" t="s">
        <v>315</v>
      </c>
      <c r="K8" s="76"/>
      <c r="L8" s="76"/>
      <c r="M8" s="76"/>
      <c r="N8" s="76"/>
      <c r="O8" s="76"/>
      <c r="P8" s="76"/>
      <c r="Q8" s="76"/>
      <c r="R8" s="76"/>
      <c r="S8" s="76"/>
      <c r="T8" s="76"/>
      <c r="U8" s="76"/>
      <c r="V8" s="76"/>
      <c r="W8" s="76"/>
      <c r="X8" s="76"/>
      <c r="Y8" s="76"/>
      <c r="Z8" s="76"/>
      <c r="AA8" s="76"/>
      <c r="AB8" s="76"/>
      <c r="AC8" s="76"/>
      <c r="AD8" s="76"/>
      <c r="AE8" s="76"/>
      <c r="AF8" s="76"/>
      <c r="AG8" s="76"/>
      <c r="AH8" s="76"/>
      <c r="AI8" s="76"/>
    </row>
    <row r="9" spans="1:35" x14ac:dyDescent="0.25">
      <c r="A9" s="75" t="s">
        <v>98</v>
      </c>
      <c r="B9" s="75" t="s">
        <v>98</v>
      </c>
      <c r="C9" s="75" t="s">
        <v>272</v>
      </c>
      <c r="D9" s="76"/>
      <c r="E9" s="110"/>
      <c r="F9" s="110"/>
      <c r="G9" s="76"/>
      <c r="H9" s="102" t="s">
        <v>80</v>
      </c>
      <c r="I9" s="102" t="s">
        <v>311</v>
      </c>
      <c r="J9" s="102" t="s">
        <v>311</v>
      </c>
      <c r="K9" s="76"/>
      <c r="L9" s="76"/>
      <c r="M9" s="76"/>
      <c r="N9" s="76"/>
      <c r="O9" s="76"/>
      <c r="P9" s="76"/>
      <c r="Q9" s="76"/>
      <c r="R9" s="76"/>
      <c r="S9" s="76"/>
      <c r="T9" s="76"/>
      <c r="U9" s="76"/>
      <c r="V9" s="76"/>
      <c r="W9" s="76"/>
      <c r="X9" s="76"/>
      <c r="Y9" s="76"/>
      <c r="Z9" s="76"/>
      <c r="AA9" s="76"/>
      <c r="AB9" s="76"/>
      <c r="AC9" s="76"/>
      <c r="AD9" s="76"/>
      <c r="AE9" s="76"/>
      <c r="AF9" s="76"/>
      <c r="AG9" s="76"/>
      <c r="AH9" s="76"/>
      <c r="AI9" s="76"/>
    </row>
    <row r="10" spans="1:35" ht="15.75" x14ac:dyDescent="0.25">
      <c r="A10" s="76" t="s">
        <v>99</v>
      </c>
      <c r="B10" s="76" t="s">
        <v>99</v>
      </c>
      <c r="C10" s="76" t="s">
        <v>273</v>
      </c>
      <c r="D10" s="76"/>
      <c r="E10" s="88" t="s">
        <v>277</v>
      </c>
      <c r="F10" s="88"/>
      <c r="G10" s="76"/>
      <c r="H10" s="103" t="s">
        <v>314</v>
      </c>
      <c r="I10" s="103" t="s">
        <v>320</v>
      </c>
      <c r="J10" s="103" t="s">
        <v>313</v>
      </c>
      <c r="K10" s="76"/>
      <c r="L10" s="76"/>
      <c r="M10" s="76"/>
      <c r="N10" s="76"/>
      <c r="O10" s="76"/>
      <c r="P10" s="76"/>
      <c r="Q10" s="76"/>
      <c r="R10" s="76"/>
      <c r="S10" s="76"/>
      <c r="T10" s="76"/>
      <c r="U10" s="76"/>
      <c r="V10" s="76"/>
      <c r="W10" s="76"/>
      <c r="X10" s="76"/>
      <c r="Y10" s="76"/>
      <c r="Z10" s="76"/>
      <c r="AA10" s="76"/>
      <c r="AB10" s="76"/>
      <c r="AC10" s="76"/>
      <c r="AD10" s="76"/>
      <c r="AE10" s="76"/>
      <c r="AF10" s="76"/>
      <c r="AG10" s="76"/>
      <c r="AH10" s="76"/>
      <c r="AI10" s="76"/>
    </row>
    <row r="11" spans="1:35" x14ac:dyDescent="0.25">
      <c r="A11" s="77"/>
      <c r="B11" s="77"/>
      <c r="C11" s="77"/>
      <c r="D11" s="76"/>
      <c r="E11" s="76" t="s">
        <v>274</v>
      </c>
      <c r="F11" s="76" t="s">
        <v>298</v>
      </c>
      <c r="G11" s="76"/>
      <c r="H11" s="102" t="s">
        <v>171</v>
      </c>
      <c r="I11" s="102" t="s">
        <v>322</v>
      </c>
      <c r="J11" s="102" t="s">
        <v>312</v>
      </c>
      <c r="K11" s="76"/>
      <c r="L11" s="76"/>
      <c r="M11" s="76"/>
      <c r="N11" s="76"/>
      <c r="O11" s="76"/>
      <c r="P11" s="76"/>
      <c r="Q11" s="76"/>
      <c r="R11" s="76"/>
      <c r="S11" s="76"/>
      <c r="T11" s="76"/>
      <c r="U11" s="76"/>
      <c r="V11" s="76"/>
      <c r="W11" s="76"/>
      <c r="X11" s="76"/>
      <c r="Y11" s="76"/>
      <c r="Z11" s="76"/>
      <c r="AA11" s="76"/>
      <c r="AB11" s="76"/>
      <c r="AC11" s="76"/>
      <c r="AD11" s="76"/>
      <c r="AE11" s="76"/>
      <c r="AF11" s="76"/>
      <c r="AG11" s="76"/>
      <c r="AH11" s="76"/>
      <c r="AI11" s="76"/>
    </row>
    <row r="12" spans="1:35" ht="15.75" x14ac:dyDescent="0.25">
      <c r="A12" s="88" t="s">
        <v>277</v>
      </c>
      <c r="B12" s="98"/>
      <c r="C12" s="98"/>
      <c r="D12" s="76"/>
      <c r="E12" s="75" t="s">
        <v>100</v>
      </c>
      <c r="F12" s="75" t="s">
        <v>100</v>
      </c>
      <c r="G12" s="76"/>
      <c r="H12" s="103" t="s">
        <v>81</v>
      </c>
      <c r="I12" s="103" t="s">
        <v>344</v>
      </c>
      <c r="J12" s="103" t="s">
        <v>365</v>
      </c>
      <c r="K12" s="76"/>
      <c r="L12" s="76"/>
      <c r="M12" s="76"/>
      <c r="N12" s="76"/>
      <c r="O12" s="76"/>
      <c r="P12" s="76"/>
      <c r="Q12" s="76"/>
      <c r="R12" s="76"/>
      <c r="S12" s="76"/>
      <c r="T12" s="76"/>
      <c r="U12" s="76"/>
      <c r="V12" s="76"/>
      <c r="W12" s="76"/>
      <c r="X12" s="76"/>
      <c r="Y12" s="76"/>
      <c r="Z12" s="76"/>
      <c r="AA12" s="76"/>
      <c r="AB12" s="76"/>
      <c r="AC12" s="76"/>
      <c r="AD12" s="76"/>
      <c r="AE12" s="76"/>
      <c r="AF12" s="76"/>
      <c r="AG12" s="76"/>
      <c r="AH12" s="76"/>
      <c r="AI12" s="76"/>
    </row>
    <row r="13" spans="1:35" x14ac:dyDescent="0.25">
      <c r="A13" s="78" t="s">
        <v>274</v>
      </c>
      <c r="B13" s="79" t="s">
        <v>275</v>
      </c>
      <c r="C13" s="79" t="s">
        <v>276</v>
      </c>
      <c r="D13" s="76"/>
      <c r="E13" s="76" t="s">
        <v>342</v>
      </c>
      <c r="F13" s="76" t="s">
        <v>343</v>
      </c>
      <c r="G13" s="76"/>
      <c r="H13" s="102" t="s">
        <v>82</v>
      </c>
      <c r="I13" s="102" t="s">
        <v>82</v>
      </c>
      <c r="J13" s="102" t="s">
        <v>82</v>
      </c>
      <c r="K13" s="76"/>
      <c r="L13" s="76"/>
      <c r="M13" s="76"/>
      <c r="N13" s="76"/>
      <c r="O13" s="76"/>
      <c r="P13" s="76"/>
      <c r="Q13" s="76"/>
      <c r="R13" s="76"/>
      <c r="S13" s="76"/>
      <c r="T13" s="76"/>
      <c r="U13" s="76"/>
      <c r="V13" s="76"/>
      <c r="W13" s="76"/>
      <c r="X13" s="76"/>
      <c r="Y13" s="76"/>
      <c r="Z13" s="76"/>
      <c r="AA13" s="76"/>
      <c r="AB13" s="76"/>
      <c r="AC13" s="76"/>
      <c r="AD13" s="76"/>
      <c r="AE13" s="76"/>
      <c r="AF13" s="76"/>
      <c r="AG13" s="76"/>
      <c r="AH13" s="76"/>
      <c r="AI13" s="76"/>
    </row>
    <row r="14" spans="1:35" x14ac:dyDescent="0.25">
      <c r="A14" s="80" t="s">
        <v>100</v>
      </c>
      <c r="B14" s="80" t="s">
        <v>100</v>
      </c>
      <c r="C14" s="81" t="s">
        <v>303</v>
      </c>
      <c r="D14" s="76" t="s">
        <v>325</v>
      </c>
      <c r="E14" s="75" t="s">
        <v>102</v>
      </c>
      <c r="F14" s="75" t="s">
        <v>102</v>
      </c>
      <c r="G14" s="76"/>
      <c r="H14" s="103" t="s">
        <v>366</v>
      </c>
      <c r="I14" s="103" t="s">
        <v>367</v>
      </c>
      <c r="J14" s="103" t="s">
        <v>317</v>
      </c>
      <c r="K14" s="76"/>
      <c r="L14" s="76"/>
      <c r="M14" s="76"/>
      <c r="N14" s="76"/>
      <c r="O14" s="76"/>
      <c r="P14" s="76"/>
      <c r="Q14" s="76"/>
      <c r="R14" s="76"/>
      <c r="S14" s="76"/>
      <c r="T14" s="76"/>
      <c r="U14" s="76"/>
      <c r="V14" s="76"/>
      <c r="W14" s="76"/>
      <c r="X14" s="76"/>
      <c r="Y14" s="76"/>
      <c r="Z14" s="76"/>
      <c r="AA14" s="76"/>
      <c r="AB14" s="76"/>
      <c r="AC14" s="76"/>
      <c r="AD14" s="76"/>
      <c r="AE14" s="76"/>
      <c r="AF14" s="76"/>
      <c r="AG14" s="76"/>
      <c r="AH14" s="76"/>
      <c r="AI14" s="76"/>
    </row>
    <row r="15" spans="1:35" x14ac:dyDescent="0.25">
      <c r="A15" s="329" t="s">
        <v>166</v>
      </c>
      <c r="B15" s="329" t="s">
        <v>304</v>
      </c>
      <c r="C15" s="82" t="s">
        <v>278</v>
      </c>
      <c r="D15" s="76" t="s">
        <v>325</v>
      </c>
      <c r="E15" s="76" t="s">
        <v>103</v>
      </c>
      <c r="F15" s="76" t="s">
        <v>103</v>
      </c>
      <c r="G15" s="76"/>
      <c r="H15" s="99" t="s">
        <v>85</v>
      </c>
      <c r="I15" s="99" t="s">
        <v>368</v>
      </c>
      <c r="J15" s="102" t="s">
        <v>368</v>
      </c>
      <c r="K15" s="76"/>
      <c r="L15" s="76"/>
      <c r="M15" s="76"/>
      <c r="N15" s="76"/>
      <c r="O15" s="76"/>
      <c r="P15" s="76"/>
      <c r="Q15" s="76"/>
      <c r="R15" s="76"/>
      <c r="S15" s="76"/>
      <c r="T15" s="76"/>
      <c r="U15" s="76"/>
      <c r="V15" s="76"/>
      <c r="W15" s="76"/>
      <c r="X15" s="76"/>
      <c r="Y15" s="76"/>
      <c r="Z15" s="76"/>
      <c r="AA15" s="76"/>
      <c r="AB15" s="76"/>
      <c r="AC15" s="76"/>
      <c r="AD15" s="76"/>
      <c r="AE15" s="76"/>
      <c r="AF15" s="76"/>
      <c r="AG15" s="76"/>
      <c r="AH15" s="76"/>
      <c r="AI15" s="76"/>
    </row>
    <row r="16" spans="1:35" x14ac:dyDescent="0.25">
      <c r="A16" s="329"/>
      <c r="B16" s="329"/>
      <c r="C16" s="81" t="s">
        <v>156</v>
      </c>
      <c r="D16" s="76" t="s">
        <v>325</v>
      </c>
      <c r="E16" s="110"/>
      <c r="F16" s="110"/>
      <c r="G16" s="76"/>
      <c r="H16" s="103" t="s">
        <v>86</v>
      </c>
      <c r="I16" s="103" t="s">
        <v>369</v>
      </c>
      <c r="J16" s="103" t="s">
        <v>319</v>
      </c>
      <c r="K16" s="76"/>
      <c r="L16" s="76"/>
      <c r="M16" s="76"/>
      <c r="N16" s="76"/>
      <c r="O16" s="76"/>
      <c r="P16" s="76"/>
      <c r="Q16" s="76"/>
      <c r="R16" s="76"/>
      <c r="S16" s="76"/>
      <c r="T16" s="76"/>
      <c r="U16" s="76"/>
      <c r="V16" s="76"/>
      <c r="W16" s="76"/>
      <c r="X16" s="76"/>
      <c r="Y16" s="76"/>
      <c r="Z16" s="76"/>
      <c r="AA16" s="76"/>
      <c r="AB16" s="76"/>
      <c r="AC16" s="76"/>
      <c r="AD16" s="76"/>
      <c r="AE16" s="76"/>
      <c r="AF16" s="76"/>
      <c r="AG16" s="76"/>
      <c r="AH16" s="76"/>
      <c r="AI16" s="76"/>
    </row>
    <row r="17" spans="1:35" ht="15.75" x14ac:dyDescent="0.25">
      <c r="A17" s="80" t="s">
        <v>102</v>
      </c>
      <c r="B17" s="80" t="s">
        <v>102</v>
      </c>
      <c r="C17" s="80" t="s">
        <v>279</v>
      </c>
      <c r="D17" s="76"/>
      <c r="E17" s="89" t="s">
        <v>281</v>
      </c>
      <c r="F17" s="89"/>
      <c r="G17" s="76"/>
      <c r="H17" s="99" t="s">
        <v>87</v>
      </c>
      <c r="I17" s="99" t="s">
        <v>316</v>
      </c>
      <c r="J17" s="99" t="s">
        <v>316</v>
      </c>
      <c r="K17" s="76"/>
      <c r="L17" s="76"/>
      <c r="M17" s="76"/>
      <c r="N17" s="76"/>
      <c r="O17" s="76"/>
      <c r="P17" s="76"/>
      <c r="Q17" s="76"/>
      <c r="R17" s="76"/>
      <c r="S17" s="76"/>
      <c r="T17" s="76"/>
      <c r="U17" s="76"/>
      <c r="V17" s="76"/>
      <c r="W17" s="76"/>
      <c r="X17" s="76"/>
      <c r="Y17" s="76"/>
      <c r="Z17" s="76"/>
      <c r="AA17" s="76"/>
      <c r="AB17" s="76"/>
      <c r="AC17" s="76"/>
      <c r="AD17" s="76"/>
      <c r="AE17" s="76"/>
      <c r="AF17" s="76"/>
      <c r="AG17" s="76"/>
      <c r="AH17" s="76"/>
      <c r="AI17" s="76"/>
    </row>
    <row r="18" spans="1:35" x14ac:dyDescent="0.25">
      <c r="A18" s="83" t="s">
        <v>103</v>
      </c>
      <c r="B18" s="83" t="s">
        <v>103</v>
      </c>
      <c r="C18" s="83" t="s">
        <v>103</v>
      </c>
      <c r="D18" s="76"/>
      <c r="E18" s="76" t="s">
        <v>274</v>
      </c>
      <c r="F18" s="76" t="s">
        <v>298</v>
      </c>
      <c r="G18" s="76"/>
      <c r="H18" s="76"/>
      <c r="I18" s="76"/>
      <c r="J18" s="76"/>
      <c r="K18" s="76"/>
      <c r="L18" s="76"/>
      <c r="M18" s="76"/>
      <c r="N18" s="76"/>
      <c r="O18" s="76"/>
      <c r="P18" s="76"/>
      <c r="Q18" s="76"/>
      <c r="R18" s="76"/>
      <c r="S18" s="76"/>
      <c r="T18" s="76"/>
      <c r="U18" s="76"/>
      <c r="V18" s="76"/>
      <c r="W18" s="76"/>
      <c r="X18" s="76"/>
      <c r="Y18" s="76"/>
      <c r="Z18" s="76"/>
      <c r="AA18" s="76"/>
      <c r="AB18" s="76"/>
      <c r="AC18" s="76"/>
      <c r="AD18" s="76"/>
      <c r="AE18" s="76"/>
      <c r="AF18" s="76"/>
      <c r="AG18" s="76"/>
      <c r="AH18" s="76"/>
      <c r="AI18" s="76"/>
    </row>
    <row r="19" spans="1:35" x14ac:dyDescent="0.25">
      <c r="A19" s="80" t="s">
        <v>105</v>
      </c>
      <c r="B19" s="80" t="s">
        <v>105</v>
      </c>
      <c r="C19" s="80" t="s">
        <v>280</v>
      </c>
      <c r="D19" s="76"/>
      <c r="E19" s="75"/>
      <c r="F19" s="75"/>
      <c r="G19" s="76"/>
      <c r="H19" s="76"/>
      <c r="I19" s="76"/>
      <c r="J19" s="76"/>
      <c r="K19" s="76"/>
      <c r="L19" s="76"/>
      <c r="M19" s="76"/>
      <c r="N19" s="76"/>
      <c r="O19" s="76"/>
      <c r="P19" s="76"/>
      <c r="Q19" s="76"/>
      <c r="R19" s="76"/>
      <c r="S19" s="76"/>
      <c r="T19" s="76"/>
      <c r="U19" s="76"/>
      <c r="V19" s="76"/>
      <c r="W19" s="76"/>
      <c r="X19" s="76"/>
      <c r="Y19" s="76"/>
      <c r="Z19" s="76"/>
      <c r="AA19" s="76"/>
      <c r="AB19" s="76"/>
      <c r="AC19" s="76"/>
      <c r="AD19" s="76"/>
      <c r="AE19" s="76"/>
      <c r="AF19" s="76"/>
      <c r="AG19" s="76"/>
      <c r="AH19" s="76"/>
      <c r="AI19" s="76"/>
    </row>
    <row r="20" spans="1:35" x14ac:dyDescent="0.25">
      <c r="A20" s="83" t="s">
        <v>104</v>
      </c>
      <c r="B20" s="83" t="s">
        <v>104</v>
      </c>
      <c r="C20" s="83" t="s">
        <v>104</v>
      </c>
      <c r="D20" s="76"/>
      <c r="E20" s="76"/>
      <c r="F20" s="76"/>
      <c r="G20" s="76"/>
      <c r="H20" s="76"/>
      <c r="I20" s="76"/>
      <c r="J20" s="76"/>
      <c r="K20" s="76"/>
      <c r="L20" s="76"/>
      <c r="M20" s="76"/>
      <c r="N20" s="76"/>
      <c r="O20" s="76"/>
      <c r="P20" s="76"/>
      <c r="Q20" s="76"/>
      <c r="R20" s="76"/>
      <c r="S20" s="76"/>
      <c r="T20" s="76"/>
      <c r="U20" s="76"/>
      <c r="V20" s="76"/>
      <c r="W20" s="76"/>
      <c r="X20" s="76"/>
      <c r="Y20" s="76"/>
      <c r="Z20" s="76"/>
      <c r="AA20" s="76"/>
      <c r="AB20" s="76"/>
      <c r="AC20" s="76"/>
      <c r="AD20" s="76"/>
      <c r="AE20" s="76"/>
      <c r="AF20" s="76"/>
      <c r="AG20" s="76"/>
      <c r="AH20" s="76"/>
      <c r="AI20" s="76"/>
    </row>
    <row r="21" spans="1:35" x14ac:dyDescent="0.25">
      <c r="A21" s="77"/>
      <c r="B21" s="77"/>
      <c r="C21" s="77"/>
      <c r="D21" s="76"/>
      <c r="E21" s="75"/>
      <c r="F21" s="75"/>
      <c r="G21" s="76"/>
      <c r="H21" s="76"/>
      <c r="I21" s="76"/>
      <c r="J21" s="76"/>
      <c r="K21" s="76"/>
      <c r="L21" s="76"/>
      <c r="M21" s="76"/>
      <c r="N21" s="76"/>
      <c r="O21" s="76"/>
      <c r="P21" s="76"/>
      <c r="Q21" s="76"/>
      <c r="R21" s="76"/>
      <c r="S21" s="76"/>
      <c r="T21" s="76"/>
      <c r="U21" s="76"/>
      <c r="V21" s="76"/>
      <c r="W21" s="76"/>
      <c r="X21" s="76"/>
      <c r="Y21" s="76"/>
      <c r="Z21" s="76"/>
      <c r="AA21" s="76"/>
      <c r="AB21" s="76"/>
      <c r="AC21" s="76"/>
      <c r="AD21" s="76"/>
      <c r="AE21" s="76"/>
      <c r="AF21" s="76"/>
      <c r="AG21" s="76"/>
      <c r="AH21" s="76"/>
      <c r="AI21" s="76"/>
    </row>
    <row r="22" spans="1:35" ht="15.75" x14ac:dyDescent="0.25">
      <c r="A22" s="89" t="s">
        <v>281</v>
      </c>
      <c r="B22" s="96"/>
      <c r="C22" s="93"/>
      <c r="D22" s="76"/>
      <c r="E22" s="76"/>
      <c r="F22" s="76"/>
      <c r="G22" s="76"/>
      <c r="H22" s="76"/>
      <c r="I22" s="76"/>
      <c r="J22" s="76"/>
      <c r="K22" s="76"/>
      <c r="L22" s="76"/>
      <c r="M22" s="76"/>
      <c r="N22" s="76"/>
      <c r="O22" s="76"/>
      <c r="P22" s="76"/>
      <c r="Q22" s="76"/>
      <c r="R22" s="76"/>
      <c r="S22" s="76"/>
      <c r="T22" s="76"/>
      <c r="U22" s="76"/>
      <c r="V22" s="76"/>
      <c r="W22" s="76"/>
      <c r="X22" s="76"/>
      <c r="Y22" s="76"/>
      <c r="Z22" s="76"/>
      <c r="AA22" s="76"/>
      <c r="AB22" s="76"/>
      <c r="AC22" s="76"/>
      <c r="AD22" s="76"/>
      <c r="AE22" s="76"/>
      <c r="AF22" s="76"/>
      <c r="AG22" s="76"/>
      <c r="AH22" s="76"/>
      <c r="AI22" s="76"/>
    </row>
    <row r="23" spans="1:35" x14ac:dyDescent="0.25">
      <c r="A23" s="109" t="s">
        <v>282</v>
      </c>
      <c r="B23" s="79"/>
      <c r="C23" s="78"/>
      <c r="D23" s="76"/>
      <c r="E23" s="110"/>
      <c r="F23" s="110"/>
      <c r="G23" s="76"/>
      <c r="H23" s="76"/>
      <c r="I23" s="76"/>
      <c r="J23" s="76"/>
      <c r="K23" s="76"/>
      <c r="L23" s="76"/>
      <c r="M23" s="76"/>
      <c r="N23" s="76"/>
      <c r="O23" s="76"/>
      <c r="P23" s="76"/>
      <c r="Q23" s="76"/>
      <c r="R23" s="76"/>
      <c r="S23" s="76"/>
      <c r="T23" s="76"/>
      <c r="U23" s="76"/>
      <c r="V23" s="76"/>
      <c r="W23" s="76"/>
      <c r="X23" s="76"/>
      <c r="Y23" s="76"/>
      <c r="Z23" s="76"/>
      <c r="AA23" s="76"/>
      <c r="AB23" s="76"/>
      <c r="AC23" s="76"/>
      <c r="AD23" s="76"/>
      <c r="AE23" s="76"/>
      <c r="AF23" s="76"/>
      <c r="AG23" s="76"/>
      <c r="AH23" s="76"/>
      <c r="AI23" s="76"/>
    </row>
    <row r="24" spans="1:35" ht="15.75" x14ac:dyDescent="0.25">
      <c r="A24" s="89" t="s">
        <v>283</v>
      </c>
      <c r="B24" s="96"/>
      <c r="C24" s="93"/>
      <c r="D24" s="76"/>
      <c r="E24" s="89" t="s">
        <v>283</v>
      </c>
      <c r="F24" s="89"/>
      <c r="G24" s="76"/>
      <c r="H24" s="76"/>
      <c r="I24" s="76"/>
      <c r="J24" s="76"/>
      <c r="K24" s="76"/>
      <c r="L24" s="76"/>
      <c r="M24" s="76"/>
      <c r="N24" s="76"/>
      <c r="O24" s="76"/>
      <c r="P24" s="76"/>
      <c r="Q24" s="76"/>
      <c r="R24" s="76"/>
      <c r="S24" s="76"/>
      <c r="T24" s="76"/>
      <c r="U24" s="76"/>
      <c r="V24" s="76"/>
      <c r="W24" s="76"/>
      <c r="X24" s="76"/>
      <c r="Y24" s="76"/>
      <c r="Z24" s="76"/>
      <c r="AA24" s="76"/>
      <c r="AB24" s="76"/>
      <c r="AC24" s="76"/>
      <c r="AD24" s="76"/>
      <c r="AE24" s="76"/>
      <c r="AF24" s="76"/>
      <c r="AG24" s="76"/>
      <c r="AH24" s="76"/>
      <c r="AI24" s="76"/>
    </row>
    <row r="25" spans="1:35" x14ac:dyDescent="0.25">
      <c r="A25" s="109" t="s">
        <v>282</v>
      </c>
      <c r="B25" s="79"/>
      <c r="C25" s="78"/>
      <c r="D25" s="76"/>
      <c r="E25" s="76" t="s">
        <v>274</v>
      </c>
      <c r="F25" s="76" t="s">
        <v>298</v>
      </c>
      <c r="G25" s="76"/>
      <c r="H25" s="76"/>
      <c r="I25" s="76"/>
      <c r="J25" s="76"/>
      <c r="K25" s="76"/>
      <c r="L25" s="76"/>
      <c r="M25" s="76"/>
      <c r="N25" s="76"/>
      <c r="O25" s="76"/>
      <c r="P25" s="76"/>
      <c r="Q25" s="76"/>
      <c r="R25" s="76"/>
      <c r="S25" s="76"/>
      <c r="T25" s="76"/>
      <c r="U25" s="76"/>
      <c r="V25" s="76"/>
      <c r="W25" s="76"/>
      <c r="X25" s="76"/>
      <c r="Y25" s="76"/>
      <c r="Z25" s="76"/>
      <c r="AA25" s="76"/>
      <c r="AB25" s="76"/>
      <c r="AC25" s="76"/>
      <c r="AD25" s="76"/>
      <c r="AE25" s="76"/>
      <c r="AF25" s="76"/>
      <c r="AG25" s="76"/>
      <c r="AH25" s="76"/>
      <c r="AI25" s="76"/>
    </row>
    <row r="26" spans="1:35" ht="15.75" x14ac:dyDescent="0.25">
      <c r="A26" s="89" t="s">
        <v>284</v>
      </c>
      <c r="B26" s="95"/>
      <c r="C26" s="96"/>
      <c r="D26" s="76"/>
      <c r="E26" s="101"/>
      <c r="F26" s="101"/>
      <c r="G26" s="76"/>
      <c r="H26" s="76"/>
      <c r="I26" s="76"/>
      <c r="J26" s="76"/>
      <c r="K26" s="76"/>
      <c r="L26" s="76"/>
      <c r="M26" s="76"/>
      <c r="N26" s="76"/>
      <c r="O26" s="76"/>
      <c r="P26" s="76"/>
      <c r="Q26" s="76"/>
      <c r="R26" s="76"/>
      <c r="S26" s="76"/>
      <c r="T26" s="76"/>
      <c r="U26" s="76"/>
      <c r="V26" s="76"/>
      <c r="W26" s="76"/>
      <c r="X26" s="76"/>
      <c r="Y26" s="76"/>
      <c r="Z26" s="76"/>
      <c r="AA26" s="76"/>
      <c r="AB26" s="76"/>
      <c r="AC26" s="76"/>
      <c r="AD26" s="76"/>
      <c r="AE26" s="76"/>
      <c r="AF26" s="76"/>
      <c r="AG26" s="76"/>
      <c r="AH26" s="76"/>
      <c r="AI26" s="76"/>
    </row>
    <row r="27" spans="1:35" ht="15.75" x14ac:dyDescent="0.25">
      <c r="A27" s="78" t="s">
        <v>287</v>
      </c>
      <c r="B27" s="79" t="s">
        <v>275</v>
      </c>
      <c r="C27" s="76"/>
      <c r="D27" s="76"/>
      <c r="E27" s="89" t="s">
        <v>284</v>
      </c>
      <c r="F27" s="89"/>
      <c r="G27" s="76"/>
      <c r="H27" s="76"/>
      <c r="I27" s="76"/>
      <c r="J27" s="76"/>
      <c r="K27" s="76"/>
      <c r="L27" s="76"/>
      <c r="M27" s="76"/>
      <c r="N27" s="76"/>
      <c r="O27" s="76"/>
      <c r="P27" s="76"/>
      <c r="Q27" s="76"/>
      <c r="R27" s="76"/>
      <c r="S27" s="76"/>
      <c r="T27" s="76"/>
      <c r="U27" s="76"/>
      <c r="V27" s="76"/>
      <c r="W27" s="76"/>
      <c r="X27" s="76"/>
      <c r="Y27" s="76"/>
      <c r="Z27" s="76"/>
      <c r="AA27" s="76"/>
      <c r="AB27" s="76"/>
      <c r="AC27" s="76"/>
      <c r="AD27" s="76"/>
      <c r="AE27" s="76"/>
      <c r="AF27" s="76"/>
      <c r="AG27" s="76"/>
      <c r="AH27" s="76"/>
      <c r="AI27" s="76"/>
    </row>
    <row r="28" spans="1:35" x14ac:dyDescent="0.25">
      <c r="A28" s="80" t="s">
        <v>137</v>
      </c>
      <c r="B28" s="80" t="s">
        <v>137</v>
      </c>
      <c r="C28" s="76"/>
      <c r="D28" s="76"/>
      <c r="E28" s="76" t="s">
        <v>274</v>
      </c>
      <c r="F28" s="76" t="s">
        <v>298</v>
      </c>
      <c r="G28" s="76"/>
      <c r="H28" s="76"/>
      <c r="I28" s="76"/>
      <c r="J28" s="76"/>
      <c r="K28" s="76"/>
      <c r="L28" s="76"/>
      <c r="M28" s="76"/>
      <c r="N28" s="76"/>
      <c r="O28" s="76"/>
      <c r="P28" s="76"/>
      <c r="Q28" s="76"/>
      <c r="R28" s="76"/>
      <c r="S28" s="76"/>
      <c r="T28" s="76"/>
      <c r="U28" s="76"/>
      <c r="V28" s="76"/>
      <c r="W28" s="76"/>
      <c r="X28" s="76"/>
      <c r="Y28" s="76"/>
      <c r="Z28" s="76"/>
      <c r="AA28" s="76"/>
      <c r="AB28" s="76"/>
      <c r="AC28" s="76"/>
      <c r="AD28" s="76"/>
      <c r="AE28" s="76"/>
      <c r="AF28" s="76"/>
      <c r="AG28" s="76"/>
      <c r="AH28" s="76"/>
      <c r="AI28" s="76"/>
    </row>
    <row r="29" spans="1:35" x14ac:dyDescent="0.25">
      <c r="A29" s="83" t="s">
        <v>138</v>
      </c>
      <c r="B29" s="83" t="s">
        <v>138</v>
      </c>
      <c r="C29" s="76"/>
      <c r="D29" s="76"/>
      <c r="E29" s="76"/>
      <c r="F29" s="76"/>
      <c r="G29" s="76"/>
      <c r="H29" s="76"/>
      <c r="I29" s="76"/>
      <c r="J29" s="76"/>
      <c r="K29" s="76"/>
      <c r="L29" s="76"/>
      <c r="M29" s="76"/>
      <c r="N29" s="76"/>
      <c r="O29" s="76"/>
      <c r="P29" s="76"/>
      <c r="Q29" s="76"/>
      <c r="R29" s="76"/>
      <c r="S29" s="76"/>
      <c r="T29" s="76"/>
      <c r="U29" s="76"/>
      <c r="V29" s="76"/>
      <c r="W29" s="76"/>
      <c r="X29" s="76"/>
      <c r="Y29" s="76"/>
      <c r="Z29" s="76"/>
      <c r="AA29" s="76"/>
      <c r="AB29" s="76"/>
      <c r="AC29" s="76"/>
      <c r="AD29" s="76"/>
      <c r="AE29" s="76"/>
      <c r="AF29" s="76"/>
      <c r="AG29" s="76"/>
      <c r="AH29" s="76"/>
      <c r="AI29" s="76"/>
    </row>
    <row r="30" spans="1:35" ht="15.75" x14ac:dyDescent="0.25">
      <c r="A30" s="80" t="s">
        <v>139</v>
      </c>
      <c r="B30" s="80" t="s">
        <v>139</v>
      </c>
      <c r="C30" s="76"/>
      <c r="D30" s="76"/>
      <c r="E30" s="91" t="s">
        <v>300</v>
      </c>
      <c r="F30" s="91"/>
      <c r="G30" s="76"/>
      <c r="H30" s="76"/>
      <c r="I30" s="76"/>
      <c r="J30" s="76"/>
      <c r="K30" s="76"/>
      <c r="L30" s="76"/>
      <c r="M30" s="76"/>
      <c r="N30" s="76"/>
      <c r="O30" s="76"/>
      <c r="P30" s="76"/>
      <c r="Q30" s="76"/>
      <c r="R30" s="76"/>
      <c r="S30" s="76"/>
      <c r="T30" s="76"/>
      <c r="U30" s="76"/>
      <c r="V30" s="76"/>
      <c r="W30" s="76"/>
      <c r="X30" s="76"/>
      <c r="Y30" s="76"/>
      <c r="Z30" s="76"/>
      <c r="AA30" s="76"/>
      <c r="AB30" s="76"/>
      <c r="AC30" s="76"/>
      <c r="AD30" s="76"/>
      <c r="AE30" s="76"/>
      <c r="AF30" s="76"/>
      <c r="AG30" s="76"/>
      <c r="AH30" s="76"/>
      <c r="AI30" s="76"/>
    </row>
    <row r="31" spans="1:35" ht="15.75" customHeight="1" x14ac:dyDescent="0.25">
      <c r="A31" s="329" t="s">
        <v>326</v>
      </c>
      <c r="B31" s="329" t="s">
        <v>326</v>
      </c>
      <c r="C31" s="76" t="s">
        <v>327</v>
      </c>
      <c r="D31" s="76"/>
      <c r="E31" s="76" t="s">
        <v>274</v>
      </c>
      <c r="F31" s="76" t="s">
        <v>298</v>
      </c>
      <c r="G31" s="76"/>
      <c r="H31" s="76"/>
      <c r="I31" s="76"/>
      <c r="J31" s="76"/>
      <c r="K31" s="76"/>
      <c r="L31" s="76"/>
      <c r="M31" s="76"/>
      <c r="N31" s="76"/>
      <c r="O31" s="76"/>
      <c r="P31" s="76"/>
      <c r="Q31" s="76"/>
      <c r="R31" s="76"/>
      <c r="S31" s="76"/>
      <c r="T31" s="76"/>
      <c r="U31" s="76"/>
      <c r="V31" s="76"/>
      <c r="W31" s="76"/>
      <c r="X31" s="76"/>
      <c r="Y31" s="76"/>
      <c r="Z31" s="76"/>
      <c r="AA31" s="76"/>
      <c r="AB31" s="76"/>
      <c r="AC31" s="76"/>
      <c r="AD31" s="76"/>
      <c r="AE31" s="76"/>
      <c r="AF31" s="76"/>
      <c r="AG31" s="76"/>
      <c r="AH31" s="76"/>
      <c r="AI31" s="76"/>
    </row>
    <row r="32" spans="1:35" ht="15.75" customHeight="1" x14ac:dyDescent="0.25">
      <c r="A32" s="329"/>
      <c r="B32" s="329"/>
      <c r="C32" s="76"/>
      <c r="D32" s="76"/>
      <c r="E32" s="75" t="s">
        <v>446</v>
      </c>
      <c r="F32" s="75" t="s">
        <v>106</v>
      </c>
      <c r="G32" s="76"/>
      <c r="H32" s="76"/>
      <c r="I32" s="76"/>
      <c r="J32" s="76"/>
      <c r="K32" s="76"/>
      <c r="L32" s="76"/>
      <c r="M32" s="76"/>
      <c r="N32" s="76"/>
      <c r="O32" s="76"/>
      <c r="P32" s="76"/>
      <c r="Q32" s="76"/>
      <c r="R32" s="76"/>
      <c r="S32" s="76"/>
      <c r="T32" s="76"/>
      <c r="U32" s="76"/>
      <c r="V32" s="76"/>
      <c r="W32" s="76"/>
      <c r="X32" s="76"/>
      <c r="Y32" s="76"/>
      <c r="Z32" s="76"/>
      <c r="AA32" s="76"/>
      <c r="AB32" s="76"/>
      <c r="AC32" s="76"/>
      <c r="AD32" s="76"/>
      <c r="AE32" s="76"/>
      <c r="AF32" s="76"/>
      <c r="AG32" s="76"/>
      <c r="AH32" s="76"/>
      <c r="AI32" s="76"/>
    </row>
    <row r="33" spans="1:34" x14ac:dyDescent="0.25">
      <c r="A33" s="80" t="s">
        <v>140</v>
      </c>
      <c r="B33" s="80" t="s">
        <v>285</v>
      </c>
      <c r="C33" s="76"/>
      <c r="D33" s="76"/>
      <c r="E33" s="76" t="s">
        <v>447</v>
      </c>
      <c r="F33" s="76" t="s">
        <v>107</v>
      </c>
      <c r="G33" s="76"/>
      <c r="H33" s="76"/>
      <c r="I33" s="76"/>
      <c r="J33" s="76"/>
      <c r="K33" s="76"/>
      <c r="L33" s="76"/>
      <c r="M33" s="76"/>
      <c r="N33" s="76"/>
      <c r="O33" s="76"/>
      <c r="P33" s="76"/>
      <c r="Q33" s="76"/>
      <c r="R33" s="76"/>
      <c r="S33" s="76"/>
      <c r="T33" s="76"/>
      <c r="U33" s="76"/>
      <c r="V33" s="76"/>
      <c r="W33" s="76"/>
      <c r="X33" s="76"/>
      <c r="Y33" s="76"/>
      <c r="Z33" s="76"/>
      <c r="AA33" s="76"/>
      <c r="AB33" s="76"/>
      <c r="AC33" s="76"/>
      <c r="AD33" s="76"/>
      <c r="AE33" s="76"/>
      <c r="AF33" s="76"/>
      <c r="AG33" s="76"/>
      <c r="AH33" s="76"/>
    </row>
    <row r="34" spans="1:34" x14ac:dyDescent="0.25">
      <c r="A34" s="83" t="s">
        <v>141</v>
      </c>
      <c r="B34" s="83" t="s">
        <v>286</v>
      </c>
      <c r="C34" s="76"/>
      <c r="D34" s="76"/>
      <c r="E34" s="75" t="s">
        <v>445</v>
      </c>
      <c r="F34" s="75" t="s">
        <v>108</v>
      </c>
      <c r="G34" s="76"/>
      <c r="H34" s="76"/>
      <c r="I34" s="76"/>
      <c r="J34" s="76"/>
      <c r="K34" s="76"/>
      <c r="L34" s="76"/>
      <c r="M34" s="76"/>
      <c r="N34" s="76"/>
      <c r="O34" s="76"/>
      <c r="P34" s="76"/>
      <c r="Q34" s="76"/>
      <c r="R34" s="76"/>
      <c r="S34" s="76"/>
      <c r="T34" s="76"/>
      <c r="U34" s="76"/>
      <c r="V34" s="76"/>
      <c r="W34" s="76"/>
      <c r="X34" s="76"/>
      <c r="Y34" s="76"/>
      <c r="Z34" s="76"/>
      <c r="AA34" s="76"/>
      <c r="AB34" s="76"/>
      <c r="AC34" s="76"/>
      <c r="AD34" s="76"/>
      <c r="AE34" s="76"/>
      <c r="AF34" s="76"/>
      <c r="AG34" s="76"/>
      <c r="AH34" s="76"/>
    </row>
    <row r="35" spans="1:34" ht="15.75" x14ac:dyDescent="0.25">
      <c r="A35" s="89" t="s">
        <v>288</v>
      </c>
      <c r="B35" s="96"/>
      <c r="C35" s="96"/>
      <c r="D35" s="76"/>
      <c r="E35" s="76" t="s">
        <v>448</v>
      </c>
      <c r="F35" s="76" t="s">
        <v>109</v>
      </c>
      <c r="G35" s="76"/>
      <c r="H35" s="76"/>
      <c r="I35" s="76"/>
      <c r="J35" s="76"/>
      <c r="K35" s="76"/>
      <c r="L35" s="76"/>
      <c r="M35" s="76"/>
      <c r="N35" s="76"/>
      <c r="O35" s="76"/>
      <c r="P35" s="76"/>
      <c r="Q35" s="76"/>
      <c r="R35" s="76"/>
      <c r="S35" s="76"/>
      <c r="T35" s="76"/>
      <c r="U35" s="76"/>
      <c r="V35" s="76"/>
      <c r="W35" s="76"/>
      <c r="X35" s="76"/>
      <c r="Y35" s="76"/>
      <c r="Z35" s="76"/>
      <c r="AA35" s="76"/>
      <c r="AB35" s="76"/>
      <c r="AC35" s="76"/>
      <c r="AD35" s="76"/>
      <c r="AE35" s="76"/>
      <c r="AF35" s="76"/>
      <c r="AG35" s="76"/>
      <c r="AH35" s="76"/>
    </row>
    <row r="36" spans="1:34" x14ac:dyDescent="0.25">
      <c r="A36" s="78" t="s">
        <v>274</v>
      </c>
      <c r="B36" s="79" t="s">
        <v>292</v>
      </c>
      <c r="C36" s="76"/>
      <c r="D36" s="76"/>
      <c r="E36" s="75" t="s">
        <v>449</v>
      </c>
      <c r="F36" s="75"/>
      <c r="G36" s="76"/>
      <c r="H36" s="76"/>
      <c r="I36" s="76"/>
      <c r="J36" s="76"/>
      <c r="K36" s="76"/>
      <c r="L36" s="76"/>
      <c r="M36" s="76"/>
      <c r="N36" s="76"/>
      <c r="O36" s="76"/>
      <c r="P36" s="76"/>
      <c r="Q36" s="76"/>
      <c r="R36" s="76"/>
      <c r="S36" s="76"/>
      <c r="T36" s="76"/>
      <c r="U36" s="76"/>
      <c r="V36" s="76"/>
      <c r="W36" s="76"/>
      <c r="X36" s="76"/>
      <c r="Y36" s="76"/>
      <c r="Z36" s="76"/>
      <c r="AA36" s="76"/>
      <c r="AB36" s="76"/>
      <c r="AC36" s="76"/>
      <c r="AD36" s="76"/>
      <c r="AE36" s="76"/>
      <c r="AF36" s="76"/>
      <c r="AG36" s="76"/>
      <c r="AH36" s="76"/>
    </row>
    <row r="37" spans="1:34" x14ac:dyDescent="0.25">
      <c r="A37" s="84" t="s">
        <v>150</v>
      </c>
      <c r="B37" s="84" t="s">
        <v>150</v>
      </c>
      <c r="C37" s="76"/>
      <c r="D37" s="76"/>
      <c r="E37" s="76"/>
      <c r="F37" s="76"/>
      <c r="G37" s="76"/>
      <c r="H37" s="76"/>
      <c r="I37" s="76"/>
      <c r="J37" s="76"/>
      <c r="K37" s="76"/>
      <c r="L37" s="76"/>
      <c r="M37" s="76"/>
      <c r="N37" s="76"/>
      <c r="O37" s="76"/>
      <c r="P37" s="76"/>
      <c r="Q37" s="76"/>
      <c r="R37" s="76"/>
      <c r="S37" s="76"/>
      <c r="T37" s="76"/>
      <c r="U37" s="76"/>
      <c r="V37" s="76"/>
      <c r="W37" s="76"/>
      <c r="X37" s="76"/>
      <c r="Y37" s="76"/>
      <c r="Z37" s="76"/>
      <c r="AA37" s="76"/>
      <c r="AB37" s="76"/>
      <c r="AC37" s="76"/>
      <c r="AD37" s="76"/>
      <c r="AE37" s="76"/>
      <c r="AF37" s="76"/>
      <c r="AG37" s="76"/>
      <c r="AH37" s="76"/>
    </row>
    <row r="38" spans="1:34" ht="24" x14ac:dyDescent="0.25">
      <c r="A38" s="76" t="s">
        <v>151</v>
      </c>
      <c r="B38" s="76" t="s">
        <v>289</v>
      </c>
      <c r="C38" s="76"/>
      <c r="D38" s="76"/>
      <c r="E38" s="76"/>
      <c r="F38" s="76"/>
      <c r="G38" s="76"/>
      <c r="H38" s="76"/>
      <c r="I38" s="76"/>
      <c r="J38" s="76"/>
      <c r="K38" s="76"/>
      <c r="L38" s="76"/>
      <c r="M38" s="76"/>
      <c r="N38" s="76"/>
      <c r="O38" s="76"/>
      <c r="P38" s="76"/>
      <c r="Q38" s="76"/>
      <c r="R38" s="76"/>
      <c r="S38" s="76"/>
      <c r="T38" s="76"/>
      <c r="U38" s="76"/>
      <c r="V38" s="76"/>
      <c r="W38" s="76"/>
      <c r="X38" s="76"/>
      <c r="Y38" s="76"/>
      <c r="Z38" s="76"/>
      <c r="AA38" s="76"/>
      <c r="AB38" s="76"/>
      <c r="AC38" s="76"/>
      <c r="AD38" s="76"/>
      <c r="AE38" s="76"/>
      <c r="AF38" s="76"/>
      <c r="AG38" s="76"/>
      <c r="AH38" s="76"/>
    </row>
    <row r="39" spans="1:34" x14ac:dyDescent="0.25">
      <c r="A39" s="85" t="s">
        <v>152</v>
      </c>
      <c r="B39" s="85" t="s">
        <v>290</v>
      </c>
      <c r="C39" s="76"/>
      <c r="D39" s="76"/>
      <c r="E39" s="76"/>
      <c r="F39" s="76"/>
      <c r="G39" s="76"/>
      <c r="H39" s="76"/>
      <c r="I39" s="76"/>
      <c r="J39" s="76"/>
      <c r="K39" s="76"/>
      <c r="L39" s="76"/>
      <c r="M39" s="76"/>
      <c r="N39" s="76"/>
      <c r="O39" s="76"/>
      <c r="P39" s="76"/>
      <c r="Q39" s="76"/>
      <c r="R39" s="76"/>
      <c r="S39" s="76"/>
      <c r="T39" s="76"/>
      <c r="U39" s="76"/>
      <c r="V39" s="76"/>
      <c r="W39" s="76"/>
      <c r="X39" s="76"/>
      <c r="Y39" s="76"/>
      <c r="Z39" s="76"/>
      <c r="AA39" s="76"/>
      <c r="AB39" s="76"/>
      <c r="AC39" s="76"/>
      <c r="AD39" s="76"/>
      <c r="AE39" s="76"/>
      <c r="AF39" s="76"/>
      <c r="AG39" s="76"/>
      <c r="AH39" s="76"/>
    </row>
    <row r="40" spans="1:34" x14ac:dyDescent="0.25">
      <c r="A40" s="76" t="s">
        <v>153</v>
      </c>
      <c r="B40" s="76" t="s">
        <v>153</v>
      </c>
      <c r="C40" s="76"/>
      <c r="D40" s="76"/>
      <c r="E40" s="76"/>
      <c r="F40" s="76"/>
      <c r="G40" s="76"/>
      <c r="H40" s="76"/>
      <c r="I40" s="76"/>
      <c r="J40" s="76"/>
      <c r="K40" s="76"/>
      <c r="L40" s="76"/>
      <c r="M40" s="76"/>
      <c r="N40" s="76"/>
      <c r="O40" s="76"/>
      <c r="P40" s="76"/>
      <c r="Q40" s="76"/>
      <c r="R40" s="76"/>
      <c r="S40" s="76"/>
      <c r="T40" s="76"/>
      <c r="U40" s="76"/>
      <c r="V40" s="76"/>
      <c r="W40" s="76"/>
      <c r="X40" s="76"/>
      <c r="Y40" s="76"/>
      <c r="Z40" s="76"/>
      <c r="AA40" s="76"/>
      <c r="AB40" s="76"/>
      <c r="AC40" s="76"/>
      <c r="AD40" s="76"/>
      <c r="AE40" s="76"/>
      <c r="AF40" s="76"/>
      <c r="AG40" s="76"/>
      <c r="AH40" s="76"/>
    </row>
    <row r="41" spans="1:34" x14ac:dyDescent="0.25">
      <c r="A41" s="84" t="s">
        <v>154</v>
      </c>
      <c r="B41" s="84" t="s">
        <v>154</v>
      </c>
      <c r="C41" s="76"/>
      <c r="D41" s="76"/>
      <c r="E41" s="76"/>
      <c r="F41" s="76"/>
      <c r="G41" s="76"/>
      <c r="H41" s="76"/>
      <c r="I41" s="76"/>
      <c r="J41" s="76"/>
      <c r="K41" s="76"/>
      <c r="L41" s="76"/>
      <c r="M41" s="76"/>
      <c r="N41" s="76"/>
      <c r="O41" s="76"/>
      <c r="P41" s="76"/>
      <c r="Q41" s="76"/>
      <c r="R41" s="76"/>
      <c r="S41" s="76"/>
      <c r="T41" s="76"/>
      <c r="U41" s="76"/>
      <c r="V41" s="76"/>
      <c r="W41" s="76"/>
      <c r="X41" s="76"/>
      <c r="Y41" s="76"/>
      <c r="Z41" s="76"/>
      <c r="AA41" s="76"/>
      <c r="AB41" s="76"/>
      <c r="AC41" s="76"/>
      <c r="AD41" s="76"/>
      <c r="AE41" s="76"/>
      <c r="AF41" s="76"/>
      <c r="AG41" s="76"/>
      <c r="AH41" s="76"/>
    </row>
    <row r="42" spans="1:34" x14ac:dyDescent="0.25">
      <c r="A42" s="76" t="s">
        <v>155</v>
      </c>
      <c r="B42" s="76" t="s">
        <v>291</v>
      </c>
      <c r="C42" s="76"/>
      <c r="D42" s="76"/>
      <c r="E42" s="76"/>
      <c r="F42" s="76"/>
      <c r="G42" s="76"/>
      <c r="H42" s="76"/>
      <c r="I42" s="76"/>
      <c r="J42" s="76"/>
      <c r="K42" s="76"/>
      <c r="L42" s="76"/>
      <c r="M42" s="76"/>
      <c r="N42" s="76"/>
      <c r="O42" s="76"/>
      <c r="P42" s="76"/>
      <c r="Q42" s="76"/>
      <c r="R42" s="76"/>
      <c r="S42" s="76"/>
      <c r="T42" s="76"/>
      <c r="U42" s="76"/>
      <c r="V42" s="76"/>
      <c r="W42" s="76"/>
      <c r="X42" s="76"/>
      <c r="Y42" s="76"/>
      <c r="Z42" s="76"/>
      <c r="AA42" s="76"/>
      <c r="AB42" s="76"/>
      <c r="AC42" s="76"/>
      <c r="AD42" s="76"/>
      <c r="AE42" s="76"/>
      <c r="AF42" s="76"/>
      <c r="AG42" s="76"/>
      <c r="AH42" s="76"/>
    </row>
    <row r="43" spans="1:34" ht="15.75" x14ac:dyDescent="0.25">
      <c r="A43" s="89" t="s">
        <v>293</v>
      </c>
      <c r="B43" s="96"/>
      <c r="C43" s="93"/>
      <c r="D43" s="76"/>
      <c r="E43" s="76"/>
      <c r="F43" s="76"/>
      <c r="G43" s="76"/>
      <c r="H43" s="76"/>
      <c r="I43" s="76"/>
      <c r="J43" s="76"/>
      <c r="K43" s="76"/>
      <c r="L43" s="76"/>
      <c r="M43" s="76"/>
      <c r="N43" s="76"/>
      <c r="O43" s="76"/>
      <c r="P43" s="76"/>
      <c r="Q43" s="76"/>
      <c r="R43" s="76"/>
      <c r="S43" s="76"/>
      <c r="T43" s="76"/>
      <c r="U43" s="76"/>
      <c r="V43" s="76"/>
      <c r="W43" s="76"/>
      <c r="X43" s="76"/>
      <c r="Y43" s="76"/>
      <c r="Z43" s="76"/>
      <c r="AA43" s="76"/>
      <c r="AB43" s="76"/>
      <c r="AC43" s="76"/>
      <c r="AD43" s="76"/>
      <c r="AE43" s="76"/>
      <c r="AF43" s="76"/>
      <c r="AG43" s="76"/>
      <c r="AH43" s="76"/>
    </row>
    <row r="44" spans="1:34" x14ac:dyDescent="0.25">
      <c r="A44" s="109" t="s">
        <v>282</v>
      </c>
      <c r="B44" s="79"/>
      <c r="C44" s="78"/>
      <c r="D44" s="76"/>
      <c r="E44" s="76"/>
      <c r="F44" s="76"/>
      <c r="G44" s="76"/>
      <c r="H44" s="76"/>
      <c r="I44" s="76"/>
      <c r="J44" s="76"/>
      <c r="K44" s="76"/>
      <c r="L44" s="76"/>
      <c r="M44" s="76"/>
      <c r="N44" s="76"/>
      <c r="O44" s="76"/>
      <c r="P44" s="76"/>
      <c r="Q44" s="76"/>
      <c r="R44" s="76"/>
      <c r="S44" s="76"/>
      <c r="T44" s="76"/>
      <c r="U44" s="76"/>
      <c r="V44" s="76"/>
      <c r="W44" s="76"/>
      <c r="X44" s="76"/>
      <c r="Y44" s="76"/>
      <c r="Z44" s="76"/>
      <c r="AA44" s="76"/>
      <c r="AB44" s="76"/>
      <c r="AC44" s="76"/>
      <c r="AD44" s="76"/>
      <c r="AE44" s="76"/>
      <c r="AF44" s="76"/>
      <c r="AG44" s="76"/>
      <c r="AH44" s="76"/>
    </row>
    <row r="45" spans="1:34" ht="9" customHeight="1" x14ac:dyDescent="0.25">
      <c r="A45" s="77"/>
      <c r="B45" s="77"/>
      <c r="C45" s="77"/>
      <c r="D45" s="76"/>
      <c r="E45" s="76"/>
      <c r="F45" s="76"/>
      <c r="G45" s="76"/>
      <c r="H45" s="76"/>
      <c r="I45" s="76"/>
      <c r="J45" s="76"/>
      <c r="K45" s="76"/>
      <c r="L45" s="76"/>
      <c r="M45" s="76"/>
      <c r="N45" s="76"/>
      <c r="O45" s="76"/>
      <c r="P45" s="76"/>
      <c r="Q45" s="76"/>
      <c r="R45" s="76"/>
      <c r="S45" s="76"/>
      <c r="T45" s="76"/>
      <c r="U45" s="76"/>
      <c r="V45" s="76"/>
      <c r="W45" s="76"/>
      <c r="X45" s="76"/>
      <c r="Y45" s="76"/>
      <c r="Z45" s="76"/>
      <c r="AA45" s="76"/>
      <c r="AB45" s="76"/>
      <c r="AC45" s="76"/>
      <c r="AD45" s="76"/>
      <c r="AE45" s="76"/>
      <c r="AF45" s="76"/>
      <c r="AG45" s="76"/>
      <c r="AH45" s="76"/>
    </row>
    <row r="46" spans="1:34" ht="15.75" x14ac:dyDescent="0.25">
      <c r="A46" s="90" t="s">
        <v>294</v>
      </c>
      <c r="B46" s="106"/>
      <c r="C46" s="92"/>
      <c r="D46" s="76"/>
      <c r="E46" s="76"/>
      <c r="F46" s="76"/>
      <c r="G46" s="76"/>
      <c r="H46" s="76"/>
      <c r="I46" s="76"/>
      <c r="J46" s="76"/>
      <c r="K46" s="76"/>
      <c r="L46" s="76"/>
      <c r="M46" s="76"/>
      <c r="N46" s="76"/>
      <c r="O46" s="76"/>
      <c r="P46" s="76"/>
      <c r="Q46" s="76"/>
      <c r="R46" s="76"/>
      <c r="S46" s="76"/>
      <c r="T46" s="76"/>
      <c r="U46" s="76"/>
      <c r="V46" s="76"/>
      <c r="W46" s="76"/>
      <c r="X46" s="76"/>
      <c r="Y46" s="76"/>
      <c r="Z46" s="76"/>
      <c r="AA46" s="76"/>
      <c r="AB46" s="76"/>
      <c r="AC46" s="76"/>
      <c r="AD46" s="76"/>
      <c r="AE46" s="76"/>
      <c r="AF46" s="76"/>
      <c r="AG46" s="76"/>
      <c r="AH46" s="76"/>
    </row>
    <row r="47" spans="1:34" x14ac:dyDescent="0.25">
      <c r="A47" s="109" t="s">
        <v>282</v>
      </c>
      <c r="B47" s="79"/>
      <c r="C47" s="78"/>
      <c r="D47" s="76"/>
      <c r="E47" s="76"/>
      <c r="F47" s="76"/>
      <c r="G47" s="76"/>
      <c r="H47" s="76"/>
      <c r="I47" s="76"/>
      <c r="J47" s="76"/>
      <c r="K47" s="76"/>
      <c r="L47" s="76"/>
      <c r="M47" s="76"/>
      <c r="N47" s="76"/>
      <c r="O47" s="76"/>
      <c r="P47" s="76"/>
      <c r="Q47" s="76"/>
      <c r="R47" s="76"/>
      <c r="S47" s="76"/>
      <c r="T47" s="76"/>
      <c r="U47" s="76"/>
      <c r="V47" s="76"/>
      <c r="W47" s="76"/>
      <c r="X47" s="76"/>
      <c r="Y47" s="76"/>
      <c r="Z47" s="76"/>
      <c r="AA47" s="76"/>
      <c r="AB47" s="76"/>
      <c r="AC47" s="76"/>
      <c r="AD47" s="76"/>
      <c r="AE47" s="76"/>
      <c r="AF47" s="76"/>
      <c r="AG47" s="76"/>
      <c r="AH47" s="76"/>
    </row>
    <row r="48" spans="1:34" ht="15.75" x14ac:dyDescent="0.25">
      <c r="A48" s="90" t="s">
        <v>295</v>
      </c>
      <c r="B48" s="106"/>
      <c r="C48" s="92"/>
      <c r="D48" s="76"/>
      <c r="E48" s="76"/>
      <c r="F48" s="76"/>
      <c r="G48" s="76"/>
      <c r="H48" s="76"/>
      <c r="I48" s="76"/>
      <c r="J48" s="76"/>
      <c r="K48" s="76"/>
      <c r="L48" s="76"/>
      <c r="M48" s="76"/>
      <c r="N48" s="76"/>
      <c r="O48" s="76"/>
      <c r="P48" s="76"/>
      <c r="Q48" s="76"/>
      <c r="R48" s="76"/>
      <c r="S48" s="76"/>
      <c r="T48" s="76"/>
      <c r="U48" s="76"/>
      <c r="V48" s="76"/>
      <c r="W48" s="76"/>
      <c r="X48" s="76"/>
      <c r="Y48" s="76"/>
      <c r="Z48" s="76"/>
      <c r="AA48" s="76"/>
      <c r="AB48" s="76"/>
      <c r="AC48" s="76"/>
      <c r="AD48" s="76"/>
      <c r="AE48" s="76"/>
      <c r="AF48" s="76"/>
      <c r="AG48" s="76"/>
      <c r="AH48" s="76"/>
    </row>
    <row r="49" spans="1:34" x14ac:dyDescent="0.25">
      <c r="A49" s="109" t="s">
        <v>282</v>
      </c>
      <c r="B49" s="79"/>
      <c r="C49" s="78"/>
      <c r="D49" s="76"/>
      <c r="E49" s="76"/>
      <c r="F49" s="76"/>
      <c r="G49" s="76"/>
      <c r="H49" s="76"/>
      <c r="I49" s="76"/>
      <c r="J49" s="76"/>
      <c r="K49" s="76"/>
      <c r="L49" s="76"/>
      <c r="M49" s="76"/>
      <c r="N49" s="76"/>
      <c r="O49" s="76"/>
      <c r="P49" s="76"/>
      <c r="Q49" s="76"/>
      <c r="R49" s="76"/>
      <c r="S49" s="76"/>
      <c r="T49" s="76"/>
      <c r="U49" s="76"/>
      <c r="V49" s="76"/>
      <c r="W49" s="76"/>
      <c r="X49" s="76"/>
      <c r="Y49" s="76"/>
      <c r="Z49" s="76"/>
      <c r="AA49" s="76"/>
      <c r="AB49" s="76"/>
      <c r="AC49" s="76"/>
      <c r="AD49" s="76"/>
      <c r="AE49" s="76"/>
      <c r="AF49" s="76"/>
      <c r="AG49" s="76"/>
      <c r="AH49" s="76"/>
    </row>
    <row r="50" spans="1:34" ht="15.75" x14ac:dyDescent="0.25">
      <c r="A50" s="90" t="s">
        <v>296</v>
      </c>
      <c r="B50" s="104"/>
      <c r="C50" s="104"/>
      <c r="D50" s="76"/>
      <c r="E50" s="76"/>
      <c r="F50" s="76"/>
      <c r="G50" s="76"/>
      <c r="H50" s="76"/>
      <c r="I50" s="76"/>
      <c r="J50" s="76"/>
      <c r="K50" s="76"/>
      <c r="L50" s="76"/>
      <c r="M50" s="76"/>
      <c r="N50" s="76"/>
      <c r="O50" s="76"/>
      <c r="P50" s="76"/>
      <c r="Q50" s="76"/>
      <c r="R50" s="76"/>
      <c r="S50" s="76"/>
      <c r="T50" s="76"/>
      <c r="U50" s="76"/>
      <c r="V50" s="76"/>
      <c r="W50" s="76"/>
      <c r="X50" s="76"/>
      <c r="Y50" s="76"/>
      <c r="Z50" s="76"/>
      <c r="AA50" s="76"/>
      <c r="AB50" s="76"/>
      <c r="AC50" s="76"/>
      <c r="AD50" s="76"/>
      <c r="AE50" s="76"/>
      <c r="AF50" s="76"/>
      <c r="AG50" s="76"/>
      <c r="AH50" s="76"/>
    </row>
    <row r="51" spans="1:34" x14ac:dyDescent="0.25">
      <c r="A51" s="78" t="s">
        <v>274</v>
      </c>
      <c r="B51" s="79" t="s">
        <v>298</v>
      </c>
      <c r="C51" s="76"/>
      <c r="D51" s="76"/>
      <c r="E51" s="76"/>
      <c r="F51" s="76"/>
      <c r="G51" s="76"/>
      <c r="H51" s="76"/>
      <c r="I51" s="76"/>
      <c r="J51" s="76"/>
      <c r="K51" s="76"/>
      <c r="L51" s="76"/>
      <c r="M51" s="76"/>
      <c r="N51" s="76"/>
      <c r="O51" s="76"/>
      <c r="P51" s="76"/>
      <c r="Q51" s="76"/>
      <c r="R51" s="76"/>
      <c r="S51" s="76"/>
      <c r="T51" s="76"/>
      <c r="U51" s="76"/>
      <c r="V51" s="76"/>
      <c r="W51" s="76"/>
      <c r="X51" s="76"/>
      <c r="Y51" s="76"/>
      <c r="Z51" s="76"/>
      <c r="AA51" s="76"/>
      <c r="AB51" s="76"/>
      <c r="AC51" s="76"/>
      <c r="AD51" s="76"/>
      <c r="AE51" s="76"/>
      <c r="AF51" s="76"/>
      <c r="AG51" s="76"/>
      <c r="AH51" s="76"/>
    </row>
    <row r="52" spans="1:34" x14ac:dyDescent="0.25">
      <c r="A52" s="84" t="s">
        <v>125</v>
      </c>
      <c r="B52" s="84" t="s">
        <v>125</v>
      </c>
      <c r="C52" s="76"/>
      <c r="D52" s="76"/>
      <c r="E52" s="76"/>
      <c r="F52" s="76"/>
      <c r="G52" s="76"/>
      <c r="H52" s="76"/>
      <c r="I52" s="76"/>
      <c r="J52" s="76"/>
      <c r="K52" s="76"/>
      <c r="L52" s="76"/>
      <c r="M52" s="76"/>
      <c r="N52" s="76"/>
      <c r="O52" s="76"/>
      <c r="P52" s="76"/>
      <c r="Q52" s="76"/>
      <c r="R52" s="76"/>
      <c r="S52" s="76"/>
      <c r="T52" s="76"/>
      <c r="U52" s="76"/>
      <c r="V52" s="76"/>
      <c r="W52" s="76"/>
      <c r="X52" s="76"/>
      <c r="Y52" s="76"/>
      <c r="Z52" s="76"/>
      <c r="AA52" s="76"/>
      <c r="AB52" s="76"/>
      <c r="AC52" s="76"/>
      <c r="AD52" s="76"/>
      <c r="AE52" s="76"/>
      <c r="AF52" s="76"/>
      <c r="AG52" s="76"/>
      <c r="AH52" s="76"/>
    </row>
    <row r="53" spans="1:34" x14ac:dyDescent="0.25">
      <c r="A53" s="76" t="s">
        <v>126</v>
      </c>
      <c r="B53" s="76" t="s">
        <v>126</v>
      </c>
      <c r="C53" s="76"/>
      <c r="D53" s="76"/>
      <c r="E53" s="76"/>
      <c r="F53" s="76"/>
      <c r="G53" s="76"/>
      <c r="H53" s="76"/>
      <c r="I53" s="76"/>
      <c r="J53" s="76"/>
      <c r="K53" s="76"/>
      <c r="L53" s="76"/>
      <c r="M53" s="76"/>
      <c r="N53" s="76"/>
      <c r="O53" s="76"/>
      <c r="P53" s="76"/>
      <c r="Q53" s="76"/>
      <c r="R53" s="76"/>
      <c r="S53" s="76"/>
      <c r="T53" s="76"/>
      <c r="U53" s="76"/>
      <c r="V53" s="76"/>
      <c r="W53" s="76"/>
      <c r="X53" s="76"/>
      <c r="Y53" s="76"/>
      <c r="Z53" s="76"/>
      <c r="AA53" s="76"/>
      <c r="AB53" s="76"/>
      <c r="AC53" s="76"/>
      <c r="AD53" s="76"/>
      <c r="AE53" s="76"/>
      <c r="AF53" s="76"/>
      <c r="AG53" s="76"/>
      <c r="AH53" s="76"/>
    </row>
    <row r="54" spans="1:34" x14ac:dyDescent="0.25">
      <c r="A54" s="85" t="s">
        <v>127</v>
      </c>
      <c r="B54" s="85" t="s">
        <v>127</v>
      </c>
      <c r="C54" s="76"/>
      <c r="D54" s="76"/>
      <c r="E54" s="76"/>
      <c r="F54" s="76"/>
      <c r="G54" s="76"/>
      <c r="H54" s="76"/>
      <c r="I54" s="76"/>
      <c r="J54" s="76"/>
      <c r="K54" s="76"/>
      <c r="L54" s="76"/>
      <c r="M54" s="76"/>
      <c r="N54" s="76"/>
      <c r="O54" s="76"/>
      <c r="P54" s="76"/>
      <c r="Q54" s="76"/>
      <c r="R54" s="76"/>
      <c r="S54" s="76"/>
      <c r="T54" s="76"/>
      <c r="U54" s="76"/>
      <c r="V54" s="76"/>
      <c r="W54" s="76"/>
      <c r="X54" s="76"/>
      <c r="Y54" s="76"/>
      <c r="Z54" s="76"/>
      <c r="AA54" s="76"/>
      <c r="AB54" s="76"/>
      <c r="AC54" s="76"/>
      <c r="AD54" s="76"/>
      <c r="AE54" s="76"/>
      <c r="AF54" s="76"/>
      <c r="AG54" s="76"/>
      <c r="AH54" s="76"/>
    </row>
    <row r="55" spans="1:34" x14ac:dyDescent="0.25">
      <c r="A55" s="76" t="s">
        <v>128</v>
      </c>
      <c r="B55" s="76" t="s">
        <v>128</v>
      </c>
      <c r="C55" s="76"/>
      <c r="D55" s="76"/>
      <c r="E55" s="76"/>
      <c r="F55" s="76"/>
      <c r="G55" s="76"/>
      <c r="H55" s="76"/>
      <c r="I55" s="76"/>
      <c r="J55" s="76"/>
      <c r="K55" s="76"/>
      <c r="L55" s="76"/>
      <c r="M55" s="76"/>
      <c r="N55" s="76"/>
      <c r="O55" s="76"/>
      <c r="P55" s="76"/>
      <c r="Q55" s="76"/>
      <c r="R55" s="76"/>
      <c r="S55" s="76"/>
      <c r="T55" s="76"/>
      <c r="U55" s="76"/>
      <c r="V55" s="76"/>
      <c r="W55" s="76"/>
      <c r="X55" s="76"/>
      <c r="Y55" s="76"/>
      <c r="Z55" s="76"/>
      <c r="AA55" s="76"/>
      <c r="AB55" s="76"/>
      <c r="AC55" s="76"/>
      <c r="AD55" s="76"/>
      <c r="AE55" s="76"/>
      <c r="AF55" s="76"/>
      <c r="AG55" s="76"/>
      <c r="AH55" s="76"/>
    </row>
    <row r="56" spans="1:34" ht="24" x14ac:dyDescent="0.25">
      <c r="A56" s="84" t="s">
        <v>129</v>
      </c>
      <c r="B56" s="84" t="s">
        <v>297</v>
      </c>
      <c r="C56" s="76"/>
      <c r="D56" s="76"/>
      <c r="E56" s="76"/>
      <c r="F56" s="76"/>
      <c r="G56" s="76"/>
      <c r="H56" s="76"/>
      <c r="I56" s="76"/>
      <c r="J56" s="76"/>
      <c r="K56" s="76"/>
      <c r="L56" s="76"/>
      <c r="M56" s="76"/>
      <c r="N56" s="76"/>
      <c r="O56" s="76"/>
      <c r="P56" s="76"/>
      <c r="Q56" s="76"/>
      <c r="R56" s="76"/>
      <c r="S56" s="76"/>
      <c r="T56" s="76"/>
      <c r="U56" s="76"/>
      <c r="V56" s="76"/>
      <c r="W56" s="76"/>
      <c r="X56" s="76"/>
      <c r="Y56" s="76"/>
      <c r="Z56" s="76"/>
      <c r="AA56" s="76"/>
      <c r="AB56" s="76"/>
      <c r="AC56" s="76"/>
      <c r="AD56" s="76"/>
      <c r="AE56" s="76"/>
      <c r="AF56" s="76"/>
      <c r="AG56" s="76"/>
      <c r="AH56" s="76"/>
    </row>
    <row r="57" spans="1:34" x14ac:dyDescent="0.25">
      <c r="A57" s="76" t="s">
        <v>130</v>
      </c>
      <c r="B57" s="76" t="s">
        <v>130</v>
      </c>
      <c r="C57" s="76"/>
      <c r="D57" s="76"/>
      <c r="E57" s="76"/>
      <c r="F57" s="76"/>
      <c r="G57" s="76"/>
      <c r="H57" s="76"/>
      <c r="I57" s="76"/>
      <c r="J57" s="76"/>
      <c r="K57" s="76"/>
      <c r="L57" s="76"/>
      <c r="M57" s="76"/>
      <c r="N57" s="76"/>
      <c r="O57" s="76"/>
      <c r="P57" s="76"/>
      <c r="Q57" s="76"/>
      <c r="R57" s="76"/>
      <c r="S57" s="76"/>
      <c r="T57" s="76"/>
      <c r="U57" s="76"/>
      <c r="V57" s="76"/>
      <c r="W57" s="76"/>
      <c r="X57" s="76"/>
      <c r="Y57" s="76"/>
      <c r="Z57" s="76"/>
      <c r="AA57" s="76"/>
      <c r="AB57" s="76"/>
      <c r="AC57" s="76"/>
      <c r="AD57" s="76"/>
      <c r="AE57" s="76"/>
      <c r="AF57" s="76"/>
      <c r="AG57" s="76"/>
      <c r="AH57" s="76"/>
    </row>
    <row r="58" spans="1:34" ht="15.75" x14ac:dyDescent="0.25">
      <c r="A58" s="90" t="s">
        <v>299</v>
      </c>
      <c r="B58" s="104"/>
      <c r="C58" s="92"/>
      <c r="D58" s="76"/>
      <c r="E58" s="76"/>
      <c r="F58" s="76"/>
      <c r="G58" s="76"/>
      <c r="H58" s="76"/>
      <c r="I58" s="76"/>
      <c r="J58" s="76"/>
      <c r="K58" s="76"/>
      <c r="L58" s="76"/>
      <c r="M58" s="76"/>
      <c r="N58" s="76"/>
      <c r="O58" s="76"/>
      <c r="P58" s="76"/>
      <c r="Q58" s="76"/>
      <c r="R58" s="76"/>
      <c r="S58" s="76"/>
      <c r="T58" s="76"/>
      <c r="U58" s="76"/>
      <c r="V58" s="76"/>
      <c r="W58" s="76"/>
      <c r="X58" s="76"/>
      <c r="Y58" s="76"/>
      <c r="Z58" s="76"/>
      <c r="AA58" s="76"/>
      <c r="AB58" s="76"/>
      <c r="AC58" s="76"/>
      <c r="AD58" s="76"/>
      <c r="AE58" s="76"/>
      <c r="AF58" s="76"/>
      <c r="AG58" s="76"/>
      <c r="AH58" s="76"/>
    </row>
    <row r="59" spans="1:34" x14ac:dyDescent="0.25">
      <c r="A59" s="83" t="s">
        <v>274</v>
      </c>
      <c r="B59" s="79"/>
      <c r="C59" s="72"/>
      <c r="D59" s="76"/>
      <c r="E59" s="76"/>
      <c r="F59" s="76"/>
      <c r="G59" s="76"/>
      <c r="H59" s="76"/>
      <c r="I59" s="76"/>
      <c r="J59" s="76"/>
      <c r="K59" s="76"/>
      <c r="L59" s="76"/>
      <c r="M59" s="76"/>
      <c r="N59" s="76"/>
      <c r="O59" s="76"/>
      <c r="P59" s="76"/>
      <c r="Q59" s="76"/>
      <c r="R59" s="76"/>
      <c r="S59" s="76"/>
      <c r="T59" s="76"/>
      <c r="U59" s="76"/>
      <c r="V59" s="76"/>
      <c r="W59" s="76"/>
      <c r="X59" s="76"/>
      <c r="Y59" s="76"/>
      <c r="Z59" s="76"/>
      <c r="AA59" s="76"/>
      <c r="AB59" s="76"/>
      <c r="AC59" s="76"/>
      <c r="AD59" s="76"/>
      <c r="AE59" s="76"/>
      <c r="AF59" s="76"/>
      <c r="AG59" s="76"/>
      <c r="AH59" s="76"/>
    </row>
    <row r="60" spans="1:34" ht="24.75" x14ac:dyDescent="0.25">
      <c r="A60" s="97" t="s">
        <v>131</v>
      </c>
      <c r="B60" s="86"/>
      <c r="C60" s="86"/>
      <c r="D60" s="76"/>
      <c r="E60" s="76"/>
      <c r="F60" s="76"/>
      <c r="G60" s="76"/>
      <c r="H60" s="76"/>
      <c r="I60" s="76"/>
      <c r="J60" s="76"/>
      <c r="K60" s="76"/>
      <c r="L60" s="76"/>
      <c r="M60" s="76"/>
      <c r="N60" s="76"/>
      <c r="O60" s="76"/>
      <c r="P60" s="76"/>
      <c r="Q60" s="76"/>
      <c r="R60" s="76"/>
      <c r="S60" s="76"/>
      <c r="T60" s="76"/>
      <c r="U60" s="76"/>
      <c r="V60" s="76"/>
      <c r="W60" s="76"/>
      <c r="X60" s="76"/>
      <c r="Y60" s="76"/>
      <c r="Z60" s="76"/>
      <c r="AA60" s="76"/>
      <c r="AB60" s="76"/>
      <c r="AC60" s="76"/>
      <c r="AD60" s="76"/>
      <c r="AE60" s="76"/>
      <c r="AF60" s="76"/>
      <c r="AG60" s="76"/>
      <c r="AH60" s="76"/>
    </row>
    <row r="61" spans="1:34" x14ac:dyDescent="0.25">
      <c r="A61" s="83" t="s">
        <v>132</v>
      </c>
      <c r="B61" s="79"/>
      <c r="C61" s="72"/>
      <c r="D61" s="76"/>
      <c r="E61" s="76"/>
      <c r="F61" s="76"/>
      <c r="G61" s="76"/>
      <c r="H61" s="76"/>
      <c r="I61" s="76"/>
      <c r="J61" s="76"/>
      <c r="K61" s="76"/>
      <c r="L61" s="76"/>
      <c r="M61" s="76"/>
      <c r="N61" s="76"/>
      <c r="O61" s="76"/>
      <c r="P61" s="76"/>
      <c r="Q61" s="76"/>
      <c r="R61" s="76"/>
      <c r="S61" s="76"/>
      <c r="T61" s="76"/>
      <c r="U61" s="76"/>
      <c r="V61" s="76"/>
      <c r="W61" s="76"/>
      <c r="X61" s="76"/>
      <c r="Y61" s="76"/>
      <c r="Z61" s="76"/>
      <c r="AA61" s="76"/>
      <c r="AB61" s="76"/>
      <c r="AC61" s="76"/>
      <c r="AD61" s="76"/>
      <c r="AE61" s="76"/>
      <c r="AF61" s="76"/>
      <c r="AG61" s="76"/>
      <c r="AH61" s="76"/>
    </row>
    <row r="62" spans="1:34" x14ac:dyDescent="0.25">
      <c r="A62" s="97" t="s">
        <v>133</v>
      </c>
      <c r="B62" s="86"/>
      <c r="C62" s="86"/>
      <c r="D62" s="76"/>
      <c r="E62" s="76"/>
      <c r="F62" s="76"/>
      <c r="G62" s="76"/>
      <c r="H62" s="76"/>
      <c r="I62" s="76"/>
      <c r="J62" s="76"/>
      <c r="K62" s="76"/>
      <c r="L62" s="76"/>
      <c r="M62" s="76"/>
      <c r="N62" s="76"/>
      <c r="O62" s="76"/>
      <c r="P62" s="76"/>
      <c r="Q62" s="76"/>
      <c r="R62" s="76"/>
      <c r="S62" s="76"/>
      <c r="T62" s="76"/>
      <c r="U62" s="76"/>
      <c r="V62" s="76"/>
      <c r="W62" s="76"/>
      <c r="X62" s="76"/>
      <c r="Y62" s="76"/>
      <c r="Z62" s="76"/>
      <c r="AA62" s="76"/>
      <c r="AB62" s="76"/>
      <c r="AC62" s="76"/>
      <c r="AD62" s="76"/>
      <c r="AE62" s="76"/>
      <c r="AF62" s="76"/>
      <c r="AG62" s="76"/>
      <c r="AH62" s="76"/>
    </row>
    <row r="63" spans="1:34" x14ac:dyDescent="0.25">
      <c r="A63" s="83" t="s">
        <v>134</v>
      </c>
      <c r="B63" s="79"/>
      <c r="C63" s="72"/>
      <c r="D63" s="76"/>
      <c r="E63" s="76"/>
      <c r="F63" s="76"/>
      <c r="G63" s="76"/>
      <c r="H63" s="76"/>
      <c r="I63" s="76"/>
      <c r="J63" s="76"/>
      <c r="K63" s="76"/>
      <c r="L63" s="76"/>
      <c r="M63" s="76"/>
      <c r="N63" s="76"/>
      <c r="O63" s="76"/>
      <c r="P63" s="76"/>
      <c r="Q63" s="76"/>
      <c r="R63" s="76"/>
      <c r="S63" s="76"/>
      <c r="T63" s="76"/>
      <c r="U63" s="76"/>
      <c r="V63" s="76"/>
      <c r="W63" s="76"/>
      <c r="X63" s="76"/>
      <c r="Y63" s="76"/>
      <c r="Z63" s="76"/>
      <c r="AA63" s="76"/>
      <c r="AB63" s="76"/>
      <c r="AC63" s="76"/>
      <c r="AD63" s="76"/>
      <c r="AE63" s="76"/>
      <c r="AF63" s="76"/>
      <c r="AG63" s="76"/>
      <c r="AH63" s="76"/>
    </row>
    <row r="64" spans="1:34" x14ac:dyDescent="0.25">
      <c r="A64" s="97" t="s">
        <v>135</v>
      </c>
      <c r="B64" s="86"/>
      <c r="C64" s="86"/>
      <c r="D64" s="76"/>
      <c r="E64" s="76"/>
      <c r="F64" s="76"/>
      <c r="G64" s="76"/>
      <c r="H64" s="76"/>
      <c r="I64" s="76"/>
      <c r="J64" s="76"/>
      <c r="K64" s="76"/>
      <c r="L64" s="76"/>
      <c r="M64" s="76"/>
      <c r="N64" s="76"/>
      <c r="O64" s="76"/>
      <c r="P64" s="76"/>
      <c r="Q64" s="76"/>
      <c r="R64" s="76"/>
      <c r="S64" s="76"/>
      <c r="T64" s="76"/>
      <c r="U64" s="76"/>
      <c r="V64" s="76"/>
      <c r="W64" s="76"/>
      <c r="X64" s="76"/>
      <c r="Y64" s="76"/>
      <c r="Z64" s="76"/>
      <c r="AA64" s="76"/>
      <c r="AB64" s="76"/>
      <c r="AC64" s="76"/>
      <c r="AD64" s="76"/>
      <c r="AE64" s="76"/>
      <c r="AF64" s="76"/>
      <c r="AG64" s="76"/>
      <c r="AH64" s="76"/>
    </row>
    <row r="65" spans="1:34" x14ac:dyDescent="0.25">
      <c r="A65" s="83" t="s">
        <v>136</v>
      </c>
      <c r="B65" s="79"/>
      <c r="C65" s="83"/>
      <c r="D65" s="76"/>
      <c r="E65" s="76"/>
      <c r="F65" s="76"/>
      <c r="G65" s="76"/>
      <c r="H65" s="76"/>
      <c r="I65" s="76"/>
      <c r="J65" s="76"/>
      <c r="K65" s="76"/>
      <c r="L65" s="76"/>
      <c r="M65" s="76"/>
      <c r="N65" s="76"/>
      <c r="O65" s="76"/>
      <c r="P65" s="76"/>
      <c r="Q65" s="76"/>
      <c r="R65" s="76"/>
      <c r="S65" s="76"/>
      <c r="T65" s="76"/>
      <c r="U65" s="76"/>
      <c r="V65" s="76"/>
      <c r="W65" s="76"/>
      <c r="X65" s="76"/>
      <c r="Y65" s="76"/>
      <c r="Z65" s="76"/>
      <c r="AA65" s="76"/>
      <c r="AB65" s="76"/>
      <c r="AC65" s="76"/>
      <c r="AD65" s="76"/>
      <c r="AE65" s="76"/>
      <c r="AF65" s="76"/>
      <c r="AG65" s="76"/>
      <c r="AH65" s="76"/>
    </row>
    <row r="66" spans="1:34" ht="9" customHeight="1" x14ac:dyDescent="0.25">
      <c r="A66" s="77"/>
      <c r="B66" s="77"/>
      <c r="C66" s="77"/>
      <c r="D66" s="76"/>
      <c r="E66" s="76"/>
      <c r="F66" s="76"/>
      <c r="G66" s="76"/>
      <c r="H66" s="76"/>
      <c r="I66" s="76"/>
      <c r="J66" s="76"/>
      <c r="K66" s="76"/>
      <c r="L66" s="76"/>
      <c r="M66" s="76"/>
      <c r="N66" s="76"/>
      <c r="O66" s="76"/>
      <c r="P66" s="76"/>
      <c r="Q66" s="76"/>
      <c r="R66" s="76"/>
      <c r="S66" s="76"/>
      <c r="T66" s="76"/>
      <c r="U66" s="76"/>
      <c r="V66" s="76"/>
      <c r="W66" s="76"/>
      <c r="X66" s="76"/>
      <c r="Y66" s="76"/>
      <c r="Z66" s="76"/>
      <c r="AA66" s="76"/>
      <c r="AB66" s="76"/>
      <c r="AC66" s="76"/>
      <c r="AD66" s="76"/>
      <c r="AE66" s="76"/>
      <c r="AF66" s="76"/>
      <c r="AG66" s="76"/>
      <c r="AH66" s="76"/>
    </row>
    <row r="67" spans="1:34" ht="15.75" x14ac:dyDescent="0.25">
      <c r="A67" s="91" t="s">
        <v>300</v>
      </c>
      <c r="B67" s="94"/>
      <c r="C67" s="94"/>
      <c r="D67" s="76"/>
      <c r="E67" s="76"/>
      <c r="F67" s="76"/>
      <c r="G67" s="76"/>
      <c r="H67" s="76"/>
      <c r="I67" s="76"/>
      <c r="J67" s="76"/>
      <c r="K67" s="76"/>
      <c r="L67" s="76"/>
      <c r="M67" s="76"/>
      <c r="N67" s="76"/>
      <c r="O67" s="76"/>
      <c r="P67" s="76"/>
      <c r="Q67" s="76"/>
      <c r="R67" s="76"/>
      <c r="S67" s="76"/>
      <c r="T67" s="76"/>
      <c r="U67" s="76"/>
      <c r="V67" s="76"/>
      <c r="W67" s="76"/>
      <c r="X67" s="76"/>
      <c r="Y67" s="76"/>
      <c r="Z67" s="76"/>
      <c r="AA67" s="76"/>
      <c r="AB67" s="76"/>
      <c r="AC67" s="76"/>
      <c r="AD67" s="76"/>
      <c r="AE67" s="76"/>
      <c r="AF67" s="76"/>
      <c r="AG67" s="76"/>
      <c r="AH67" s="76"/>
    </row>
    <row r="68" spans="1:34" x14ac:dyDescent="0.25">
      <c r="A68" s="79" t="s">
        <v>274</v>
      </c>
      <c r="B68" s="79" t="s">
        <v>298</v>
      </c>
      <c r="C68" s="79"/>
      <c r="D68" s="76"/>
      <c r="E68" s="76"/>
      <c r="F68" s="76"/>
      <c r="G68" s="76"/>
      <c r="H68" s="76"/>
      <c r="I68" s="76"/>
      <c r="J68" s="76"/>
      <c r="K68" s="76"/>
      <c r="L68" s="76"/>
      <c r="M68" s="76"/>
      <c r="N68" s="76"/>
      <c r="O68" s="76"/>
      <c r="P68" s="76"/>
      <c r="Q68" s="76"/>
      <c r="R68" s="76"/>
      <c r="S68" s="76"/>
      <c r="T68" s="76"/>
      <c r="U68" s="76"/>
      <c r="V68" s="76"/>
      <c r="W68" s="76"/>
      <c r="X68" s="76"/>
      <c r="Y68" s="76"/>
      <c r="Z68" s="76"/>
      <c r="AA68" s="76"/>
      <c r="AB68" s="76"/>
      <c r="AC68" s="76"/>
      <c r="AD68" s="76"/>
      <c r="AE68" s="76"/>
      <c r="AF68" s="76"/>
      <c r="AG68" s="76"/>
      <c r="AH68" s="76"/>
    </row>
    <row r="69" spans="1:34" x14ac:dyDescent="0.25">
      <c r="A69" s="150" t="s">
        <v>107</v>
      </c>
      <c r="B69" s="97" t="s">
        <v>106</v>
      </c>
      <c r="C69" s="97" t="s">
        <v>106</v>
      </c>
      <c r="D69" s="76"/>
      <c r="E69" s="76"/>
      <c r="F69" s="76"/>
      <c r="G69" s="76"/>
      <c r="H69" s="76"/>
      <c r="I69" s="76"/>
      <c r="J69" s="76"/>
      <c r="K69" s="76"/>
      <c r="L69" s="76"/>
      <c r="M69" s="76"/>
      <c r="N69" s="76"/>
      <c r="O69" s="76"/>
      <c r="P69" s="76"/>
      <c r="Q69" s="76"/>
      <c r="R69" s="76"/>
      <c r="S69" s="76"/>
      <c r="T69" s="76"/>
      <c r="U69" s="76"/>
      <c r="V69" s="76"/>
      <c r="W69" s="76"/>
      <c r="X69" s="76"/>
      <c r="Y69" s="76"/>
      <c r="Z69" s="76"/>
      <c r="AA69" s="76"/>
      <c r="AB69" s="76"/>
      <c r="AC69" s="76"/>
      <c r="AD69" s="76"/>
      <c r="AE69" s="76"/>
      <c r="AF69" s="76"/>
      <c r="AG69" s="76"/>
      <c r="AH69" s="76"/>
    </row>
    <row r="70" spans="1:34" x14ac:dyDescent="0.25">
      <c r="A70" s="151" t="s">
        <v>349</v>
      </c>
      <c r="B70" s="83" t="s">
        <v>107</v>
      </c>
      <c r="C70" s="83" t="s">
        <v>339</v>
      </c>
      <c r="D70" s="76"/>
      <c r="E70" s="76"/>
      <c r="F70" s="76"/>
      <c r="G70" s="76"/>
      <c r="H70" s="76"/>
      <c r="I70" s="76"/>
      <c r="J70" s="76"/>
      <c r="K70" s="76"/>
      <c r="L70" s="76"/>
      <c r="M70" s="76"/>
      <c r="N70" s="76"/>
      <c r="O70" s="76"/>
      <c r="P70" s="76"/>
      <c r="Q70" s="76"/>
      <c r="R70" s="76"/>
      <c r="S70" s="76"/>
      <c r="T70" s="76"/>
      <c r="U70" s="76"/>
      <c r="V70" s="76"/>
      <c r="W70" s="76"/>
      <c r="X70" s="76"/>
      <c r="Y70" s="76"/>
      <c r="Z70" s="76"/>
      <c r="AA70" s="76"/>
      <c r="AB70" s="76"/>
      <c r="AC70" s="76"/>
      <c r="AD70" s="76"/>
      <c r="AE70" s="76"/>
      <c r="AF70" s="76"/>
      <c r="AG70" s="76"/>
      <c r="AH70" s="76"/>
    </row>
    <row r="71" spans="1:34" x14ac:dyDescent="0.25">
      <c r="A71" s="150" t="s">
        <v>194</v>
      </c>
      <c r="B71" s="97" t="s">
        <v>108</v>
      </c>
      <c r="C71" s="97" t="s">
        <v>108</v>
      </c>
      <c r="D71" s="76"/>
      <c r="E71" s="76"/>
      <c r="F71" s="76"/>
      <c r="G71" s="76"/>
      <c r="H71" s="76"/>
      <c r="I71" s="76"/>
      <c r="J71" s="76"/>
      <c r="K71" s="76"/>
      <c r="L71" s="76"/>
      <c r="M71" s="76"/>
      <c r="N71" s="76"/>
      <c r="O71" s="76"/>
      <c r="P71" s="76"/>
      <c r="Q71" s="76"/>
      <c r="R71" s="76"/>
      <c r="S71" s="76"/>
      <c r="T71" s="76"/>
      <c r="U71" s="76"/>
      <c r="V71" s="76"/>
      <c r="W71" s="76"/>
      <c r="X71" s="76"/>
      <c r="Y71" s="76"/>
      <c r="Z71" s="76"/>
      <c r="AA71" s="76"/>
      <c r="AB71" s="76"/>
      <c r="AC71" s="76"/>
      <c r="AD71" s="76"/>
      <c r="AE71" s="76"/>
      <c r="AF71" s="76"/>
      <c r="AG71" s="76"/>
      <c r="AH71" s="76"/>
    </row>
    <row r="72" spans="1:34" x14ac:dyDescent="0.25">
      <c r="A72" s="151" t="s">
        <v>353</v>
      </c>
      <c r="B72" s="83" t="s">
        <v>109</v>
      </c>
      <c r="C72" s="83" t="s">
        <v>340</v>
      </c>
      <c r="D72" s="76"/>
      <c r="E72" s="76"/>
      <c r="F72" s="76"/>
      <c r="G72" s="76"/>
      <c r="H72" s="76"/>
      <c r="I72" s="76"/>
      <c r="J72" s="76"/>
      <c r="K72" s="76"/>
      <c r="L72" s="76"/>
      <c r="M72" s="76"/>
      <c r="N72" s="76"/>
      <c r="O72" s="76"/>
      <c r="P72" s="76"/>
      <c r="Q72" s="76"/>
      <c r="R72" s="76"/>
      <c r="S72" s="76"/>
      <c r="T72" s="76"/>
      <c r="U72" s="76"/>
      <c r="V72" s="76"/>
      <c r="W72" s="76"/>
      <c r="X72" s="76"/>
      <c r="Y72" s="76"/>
      <c r="Z72" s="76"/>
      <c r="AA72" s="76"/>
      <c r="AB72" s="76"/>
      <c r="AC72" s="76"/>
      <c r="AD72" s="76"/>
      <c r="AE72" s="76"/>
      <c r="AF72" s="76"/>
      <c r="AG72" s="76"/>
      <c r="AH72" s="76"/>
    </row>
    <row r="73" spans="1:34" x14ac:dyDescent="0.25">
      <c r="A73" s="150" t="s">
        <v>355</v>
      </c>
      <c r="B73" s="97" t="s">
        <v>110</v>
      </c>
      <c r="C73" s="97" t="s">
        <v>110</v>
      </c>
      <c r="D73" s="76"/>
      <c r="E73" s="76"/>
      <c r="F73" s="76"/>
      <c r="G73" s="76"/>
      <c r="H73" s="76"/>
      <c r="I73" s="76"/>
      <c r="J73" s="76"/>
      <c r="K73" s="76"/>
      <c r="L73" s="76"/>
      <c r="M73" s="76"/>
      <c r="N73" s="76"/>
      <c r="O73" s="76"/>
      <c r="P73" s="76"/>
      <c r="Q73" s="76"/>
      <c r="R73" s="76"/>
      <c r="S73" s="76"/>
      <c r="T73" s="76"/>
      <c r="U73" s="76"/>
      <c r="V73" s="76"/>
      <c r="W73" s="76"/>
      <c r="X73" s="76"/>
      <c r="Y73" s="76"/>
      <c r="Z73" s="76"/>
      <c r="AA73" s="76"/>
      <c r="AB73" s="76"/>
      <c r="AC73" s="76"/>
      <c r="AD73" s="76"/>
      <c r="AE73" s="76"/>
      <c r="AF73" s="76"/>
      <c r="AG73" s="76"/>
      <c r="AH73" s="76"/>
    </row>
    <row r="74" spans="1:34" x14ac:dyDescent="0.25">
      <c r="A74" s="151" t="s">
        <v>357</v>
      </c>
      <c r="B74" s="83" t="s">
        <v>111</v>
      </c>
      <c r="C74" s="83" t="s">
        <v>341</v>
      </c>
      <c r="D74" s="76"/>
      <c r="E74" s="76"/>
      <c r="F74" s="76"/>
      <c r="G74" s="76"/>
      <c r="H74" s="76"/>
      <c r="I74" s="76"/>
      <c r="J74" s="76"/>
      <c r="K74" s="76"/>
      <c r="L74" s="76"/>
      <c r="M74" s="76"/>
      <c r="N74" s="76"/>
      <c r="O74" s="76"/>
      <c r="P74" s="76"/>
      <c r="Q74" s="76"/>
      <c r="R74" s="76"/>
      <c r="S74" s="76"/>
      <c r="T74" s="76"/>
      <c r="U74" s="76"/>
      <c r="V74" s="76"/>
      <c r="W74" s="76"/>
      <c r="X74" s="76"/>
      <c r="Y74" s="76"/>
      <c r="Z74" s="76"/>
      <c r="AA74" s="76"/>
      <c r="AB74" s="76"/>
      <c r="AC74" s="76"/>
      <c r="AD74" s="76"/>
      <c r="AE74" s="76"/>
      <c r="AF74" s="76"/>
      <c r="AG74" s="76"/>
      <c r="AH74" s="76"/>
    </row>
    <row r="75" spans="1:34" ht="15.75" x14ac:dyDescent="0.25">
      <c r="A75" s="91" t="s">
        <v>301</v>
      </c>
      <c r="B75" s="152"/>
      <c r="C75" s="152"/>
      <c r="D75" s="76"/>
      <c r="E75" s="76"/>
      <c r="F75" s="76"/>
      <c r="G75" s="76"/>
      <c r="H75" s="76"/>
      <c r="I75" s="76"/>
      <c r="J75" s="76"/>
      <c r="K75" s="76"/>
      <c r="L75" s="76"/>
      <c r="M75" s="76"/>
      <c r="N75" s="76"/>
      <c r="O75" s="76"/>
      <c r="P75" s="76"/>
      <c r="Q75" s="76"/>
      <c r="R75" s="76"/>
      <c r="S75" s="76"/>
      <c r="T75" s="76"/>
      <c r="U75" s="76"/>
      <c r="V75" s="76"/>
      <c r="W75" s="76"/>
      <c r="X75" s="76"/>
      <c r="Y75" s="76"/>
      <c r="Z75" s="76"/>
      <c r="AA75" s="76"/>
      <c r="AB75" s="76"/>
      <c r="AC75" s="76"/>
      <c r="AD75" s="76"/>
      <c r="AE75" s="76"/>
      <c r="AF75" s="76"/>
      <c r="AG75" s="76"/>
      <c r="AH75" s="76"/>
    </row>
    <row r="76" spans="1:34" x14ac:dyDescent="0.25">
      <c r="A76" s="79" t="s">
        <v>274</v>
      </c>
      <c r="B76" s="79" t="s">
        <v>298</v>
      </c>
      <c r="C76" s="79"/>
      <c r="D76" s="76"/>
      <c r="E76" s="76"/>
      <c r="F76" s="76"/>
      <c r="G76" s="76"/>
      <c r="H76" s="76"/>
      <c r="I76" s="76"/>
      <c r="J76" s="76"/>
      <c r="K76" s="76"/>
      <c r="L76" s="76"/>
      <c r="M76" s="76"/>
      <c r="N76" s="76"/>
      <c r="O76" s="76"/>
      <c r="P76" s="76"/>
      <c r="Q76" s="76"/>
      <c r="R76" s="76"/>
      <c r="S76" s="76"/>
      <c r="T76" s="76"/>
      <c r="U76" s="76"/>
      <c r="V76" s="76"/>
      <c r="W76" s="76"/>
      <c r="X76" s="76"/>
      <c r="Y76" s="76"/>
      <c r="Z76" s="76"/>
      <c r="AA76" s="76"/>
      <c r="AB76" s="76"/>
      <c r="AC76" s="76"/>
      <c r="AD76" s="76"/>
      <c r="AE76" s="76"/>
      <c r="AF76" s="76"/>
      <c r="AG76" s="76"/>
      <c r="AH76" s="76"/>
    </row>
    <row r="77" spans="1:34" x14ac:dyDescent="0.25">
      <c r="A77" s="150" t="s">
        <v>88</v>
      </c>
      <c r="B77" s="150" t="s">
        <v>88</v>
      </c>
      <c r="C77" s="97"/>
      <c r="D77" s="76"/>
      <c r="E77" s="76"/>
      <c r="F77" s="76"/>
      <c r="G77" s="76"/>
      <c r="H77" s="76"/>
      <c r="I77" s="76"/>
      <c r="J77" s="76"/>
      <c r="K77" s="76"/>
      <c r="L77" s="76"/>
      <c r="M77" s="76"/>
      <c r="N77" s="76"/>
      <c r="O77" s="76"/>
      <c r="P77" s="76"/>
      <c r="Q77" s="76"/>
      <c r="R77" s="76"/>
      <c r="S77" s="76"/>
      <c r="T77" s="76"/>
      <c r="U77" s="76"/>
      <c r="V77" s="76"/>
      <c r="W77" s="76"/>
      <c r="X77" s="76"/>
      <c r="Y77" s="76"/>
      <c r="Z77" s="76"/>
      <c r="AA77" s="76"/>
      <c r="AB77" s="76"/>
      <c r="AC77" s="76"/>
      <c r="AD77" s="76"/>
      <c r="AE77" s="76"/>
      <c r="AF77" s="76"/>
      <c r="AG77" s="76"/>
      <c r="AH77" s="76"/>
    </row>
    <row r="78" spans="1:34" x14ac:dyDescent="0.25">
      <c r="A78" s="151" t="s">
        <v>89</v>
      </c>
      <c r="B78" s="83" t="s">
        <v>89</v>
      </c>
      <c r="C78" s="83"/>
      <c r="D78" s="76"/>
      <c r="E78" s="76"/>
      <c r="F78" s="76"/>
      <c r="G78" s="76"/>
      <c r="H78" s="76"/>
      <c r="I78" s="76"/>
      <c r="J78" s="76"/>
      <c r="K78" s="76"/>
      <c r="L78" s="76"/>
      <c r="M78" s="76"/>
      <c r="N78" s="76"/>
      <c r="O78" s="76"/>
      <c r="P78" s="76"/>
      <c r="Q78" s="76"/>
      <c r="R78" s="76"/>
      <c r="S78" s="76"/>
      <c r="T78" s="76"/>
      <c r="U78" s="76"/>
      <c r="V78" s="76"/>
      <c r="W78" s="76"/>
      <c r="X78" s="76"/>
      <c r="Y78" s="76"/>
      <c r="Z78" s="76"/>
      <c r="AA78" s="76"/>
      <c r="AB78" s="76"/>
      <c r="AC78" s="76"/>
      <c r="AD78" s="76"/>
      <c r="AE78" s="76"/>
      <c r="AF78" s="76"/>
      <c r="AG78" s="76"/>
      <c r="AH78" s="76"/>
    </row>
    <row r="79" spans="1:34" x14ac:dyDescent="0.25">
      <c r="A79" s="150" t="s">
        <v>451</v>
      </c>
      <c r="B79" s="97" t="s">
        <v>453</v>
      </c>
      <c r="C79" s="97"/>
      <c r="D79" s="76"/>
      <c r="E79" s="76"/>
      <c r="F79" s="76"/>
      <c r="G79" s="76"/>
      <c r="H79" s="76"/>
      <c r="I79" s="76"/>
      <c r="J79" s="76"/>
      <c r="K79" s="76"/>
      <c r="L79" s="76"/>
      <c r="M79" s="76"/>
      <c r="N79" s="76"/>
      <c r="O79" s="76"/>
      <c r="P79" s="76"/>
      <c r="Q79" s="76"/>
      <c r="R79" s="76"/>
      <c r="S79" s="76"/>
      <c r="T79" s="76"/>
      <c r="U79" s="76"/>
      <c r="V79" s="76"/>
      <c r="W79" s="76"/>
      <c r="X79" s="76"/>
      <c r="Y79" s="76"/>
      <c r="Z79" s="76"/>
      <c r="AA79" s="76"/>
      <c r="AB79" s="76"/>
      <c r="AC79" s="76"/>
      <c r="AD79" s="76"/>
      <c r="AE79" s="76"/>
      <c r="AF79" s="76"/>
      <c r="AG79" s="76"/>
      <c r="AH79" s="76"/>
    </row>
    <row r="80" spans="1:34" x14ac:dyDescent="0.25">
      <c r="A80" s="151" t="s">
        <v>351</v>
      </c>
      <c r="B80" s="83" t="s">
        <v>451</v>
      </c>
      <c r="C80" s="83"/>
      <c r="D80" s="76"/>
      <c r="E80" s="76"/>
      <c r="F80" s="76"/>
      <c r="G80" s="76"/>
      <c r="H80" s="76"/>
      <c r="I80" s="76"/>
      <c r="J80" s="76"/>
      <c r="K80" s="76"/>
      <c r="L80" s="76"/>
      <c r="M80" s="76"/>
      <c r="N80" s="76"/>
      <c r="O80" s="76"/>
      <c r="P80" s="76"/>
      <c r="Q80" s="76"/>
      <c r="R80" s="76"/>
      <c r="S80" s="76"/>
      <c r="T80" s="76"/>
      <c r="U80" s="76"/>
      <c r="V80" s="76"/>
      <c r="W80" s="76"/>
      <c r="X80" s="76"/>
      <c r="Y80" s="76"/>
      <c r="Z80" s="76"/>
      <c r="AA80" s="76"/>
      <c r="AB80" s="76"/>
      <c r="AC80" s="76"/>
      <c r="AD80" s="76"/>
      <c r="AE80" s="76"/>
      <c r="AF80" s="76"/>
      <c r="AG80" s="76"/>
      <c r="AH80" s="76"/>
    </row>
    <row r="81" spans="1:34" x14ac:dyDescent="0.25">
      <c r="A81" s="150" t="s">
        <v>452</v>
      </c>
      <c r="B81" s="97" t="s">
        <v>454</v>
      </c>
      <c r="C81" s="97"/>
      <c r="D81" s="76"/>
      <c r="E81" s="76"/>
      <c r="F81" s="76"/>
      <c r="G81" s="76"/>
      <c r="H81" s="76"/>
      <c r="I81" s="76"/>
      <c r="J81" s="76"/>
      <c r="K81" s="76"/>
      <c r="L81" s="76"/>
      <c r="M81" s="76"/>
      <c r="N81" s="76"/>
      <c r="O81" s="76"/>
      <c r="P81" s="76"/>
      <c r="Q81" s="76"/>
      <c r="R81" s="76"/>
      <c r="S81" s="76"/>
      <c r="T81" s="76"/>
      <c r="U81" s="76"/>
      <c r="V81" s="76"/>
      <c r="W81" s="76"/>
      <c r="X81" s="76"/>
      <c r="Y81" s="76"/>
      <c r="Z81" s="76"/>
      <c r="AA81" s="76"/>
      <c r="AB81" s="76"/>
      <c r="AC81" s="76"/>
      <c r="AD81" s="76"/>
      <c r="AE81" s="76"/>
      <c r="AF81" s="76"/>
      <c r="AG81" s="76"/>
      <c r="AH81" s="76"/>
    </row>
    <row r="82" spans="1:34" x14ac:dyDescent="0.25">
      <c r="A82" s="151" t="s">
        <v>356</v>
      </c>
      <c r="B82" s="83" t="s">
        <v>455</v>
      </c>
      <c r="C82" s="83"/>
      <c r="D82" s="76"/>
      <c r="E82" s="76"/>
      <c r="F82" s="76"/>
      <c r="G82" s="76"/>
      <c r="H82" s="76"/>
      <c r="I82" s="76"/>
      <c r="J82" s="76"/>
      <c r="K82" s="76"/>
      <c r="L82" s="76"/>
      <c r="M82" s="76"/>
      <c r="N82" s="76"/>
      <c r="O82" s="76"/>
      <c r="P82" s="76"/>
      <c r="Q82" s="76"/>
      <c r="R82" s="76"/>
      <c r="S82" s="76"/>
      <c r="T82" s="76"/>
      <c r="U82" s="76"/>
      <c r="V82" s="76"/>
      <c r="W82" s="76"/>
      <c r="X82" s="76"/>
      <c r="Y82" s="76"/>
      <c r="Z82" s="76"/>
      <c r="AA82" s="76"/>
      <c r="AB82" s="76"/>
      <c r="AC82" s="76"/>
      <c r="AD82" s="76"/>
      <c r="AE82" s="76"/>
      <c r="AF82" s="76"/>
      <c r="AG82" s="76"/>
      <c r="AH82" s="76"/>
    </row>
    <row r="83" spans="1:34" ht="15.75" x14ac:dyDescent="0.25">
      <c r="A83" s="107" t="s">
        <v>302</v>
      </c>
      <c r="B83" s="108"/>
      <c r="C83" s="108"/>
      <c r="D83" s="76"/>
      <c r="E83" s="76"/>
      <c r="F83" s="76"/>
      <c r="G83" s="76"/>
      <c r="H83" s="76"/>
      <c r="I83" s="76"/>
      <c r="J83" s="76"/>
      <c r="K83" s="76"/>
      <c r="L83" s="76"/>
      <c r="M83" s="76"/>
      <c r="N83" s="76"/>
      <c r="O83" s="76"/>
      <c r="P83" s="76"/>
      <c r="Q83" s="76"/>
      <c r="R83" s="76"/>
      <c r="S83" s="76"/>
      <c r="T83" s="76"/>
      <c r="U83" s="76"/>
      <c r="V83" s="76"/>
      <c r="W83" s="76"/>
      <c r="X83" s="76"/>
      <c r="Y83" s="76"/>
      <c r="Z83" s="76"/>
      <c r="AA83" s="76"/>
      <c r="AB83" s="76"/>
      <c r="AC83" s="76"/>
      <c r="AD83" s="76"/>
      <c r="AE83" s="76"/>
      <c r="AF83" s="76"/>
      <c r="AG83" s="76"/>
      <c r="AH83" s="76"/>
    </row>
    <row r="84" spans="1:34" x14ac:dyDescent="0.25">
      <c r="A84" s="83" t="s">
        <v>274</v>
      </c>
      <c r="B84" s="79" t="s">
        <v>298</v>
      </c>
      <c r="C84" s="79" t="s">
        <v>298</v>
      </c>
      <c r="D84" s="76"/>
      <c r="E84" s="76"/>
      <c r="F84" s="76"/>
      <c r="G84" s="76"/>
      <c r="H84" s="76"/>
      <c r="I84" s="76"/>
      <c r="J84" s="76"/>
      <c r="K84" s="76"/>
      <c r="L84" s="76"/>
      <c r="M84" s="76"/>
      <c r="N84" s="76"/>
      <c r="O84" s="76"/>
      <c r="P84" s="76"/>
      <c r="Q84" s="76"/>
      <c r="R84" s="76"/>
      <c r="S84" s="76"/>
      <c r="T84" s="76"/>
      <c r="U84" s="76"/>
      <c r="V84" s="76"/>
      <c r="W84" s="76"/>
      <c r="X84" s="76"/>
      <c r="Y84" s="76"/>
      <c r="Z84" s="76"/>
      <c r="AA84" s="76"/>
      <c r="AB84" s="76"/>
      <c r="AC84" s="76"/>
      <c r="AD84" s="76"/>
      <c r="AE84" s="76"/>
      <c r="AF84" s="76"/>
      <c r="AG84" s="76"/>
      <c r="AH84" s="76"/>
    </row>
    <row r="85" spans="1:34" x14ac:dyDescent="0.25">
      <c r="A85" s="150" t="s">
        <v>347</v>
      </c>
      <c r="B85" s="97" t="s">
        <v>112</v>
      </c>
      <c r="C85" s="97" t="s">
        <v>112</v>
      </c>
      <c r="D85" s="76"/>
      <c r="E85" s="76"/>
      <c r="F85" s="76"/>
      <c r="G85" s="76"/>
      <c r="H85" s="76"/>
      <c r="I85" s="76"/>
      <c r="J85" s="76"/>
      <c r="K85" s="76"/>
      <c r="L85" s="76"/>
      <c r="M85" s="76"/>
      <c r="N85" s="76"/>
      <c r="O85" s="76"/>
      <c r="P85" s="76"/>
      <c r="Q85" s="76"/>
      <c r="R85" s="76"/>
      <c r="S85" s="76"/>
      <c r="T85" s="76"/>
      <c r="U85" s="76"/>
      <c r="V85" s="76"/>
      <c r="W85" s="76"/>
      <c r="X85" s="76"/>
      <c r="Y85" s="76"/>
      <c r="Z85" s="76"/>
      <c r="AA85" s="76"/>
      <c r="AB85" s="76"/>
      <c r="AC85" s="76"/>
      <c r="AD85" s="76"/>
      <c r="AE85" s="76"/>
      <c r="AF85" s="76"/>
      <c r="AG85" s="76"/>
      <c r="AH85" s="76"/>
    </row>
    <row r="86" spans="1:34" x14ac:dyDescent="0.25">
      <c r="A86" s="151" t="s">
        <v>456</v>
      </c>
      <c r="B86" s="83" t="s">
        <v>113</v>
      </c>
      <c r="C86" s="83" t="s">
        <v>330</v>
      </c>
      <c r="D86" s="76"/>
      <c r="E86" s="76"/>
      <c r="F86" s="76"/>
      <c r="G86" s="76"/>
      <c r="H86" s="76"/>
      <c r="I86" s="76"/>
      <c r="J86" s="76"/>
      <c r="K86" s="76"/>
      <c r="L86" s="76"/>
      <c r="M86" s="76"/>
      <c r="N86" s="76"/>
      <c r="O86" s="76"/>
      <c r="P86" s="76"/>
      <c r="Q86" s="76"/>
      <c r="R86" s="76"/>
      <c r="S86" s="76"/>
      <c r="T86" s="76"/>
      <c r="U86" s="76"/>
      <c r="V86" s="76"/>
      <c r="W86" s="76"/>
      <c r="X86" s="76"/>
      <c r="Y86" s="76"/>
      <c r="Z86" s="76"/>
      <c r="AA86" s="76"/>
      <c r="AB86" s="76"/>
      <c r="AC86" s="76"/>
      <c r="AD86" s="76"/>
      <c r="AE86" s="76"/>
      <c r="AF86" s="76"/>
      <c r="AG86" s="76"/>
      <c r="AH86" s="76"/>
    </row>
    <row r="87" spans="1:34" x14ac:dyDescent="0.25">
      <c r="A87" s="150" t="s">
        <v>114</v>
      </c>
      <c r="B87" s="97" t="s">
        <v>336</v>
      </c>
      <c r="C87" s="97" t="s">
        <v>331</v>
      </c>
      <c r="D87" s="76"/>
      <c r="E87" s="76"/>
      <c r="F87" s="76"/>
      <c r="G87" s="76"/>
      <c r="H87" s="76"/>
      <c r="I87" s="76"/>
      <c r="J87" s="76"/>
      <c r="K87" s="76"/>
      <c r="L87" s="76"/>
      <c r="M87" s="76"/>
      <c r="N87" s="76"/>
      <c r="O87" s="76"/>
      <c r="P87" s="76"/>
      <c r="Q87" s="76"/>
      <c r="R87" s="76"/>
      <c r="S87" s="76"/>
      <c r="T87" s="76"/>
      <c r="U87" s="76"/>
      <c r="V87" s="76"/>
      <c r="W87" s="76"/>
      <c r="X87" s="76"/>
      <c r="Y87" s="76"/>
      <c r="Z87" s="76"/>
      <c r="AA87" s="76"/>
      <c r="AB87" s="76"/>
      <c r="AC87" s="76"/>
      <c r="AD87" s="76"/>
      <c r="AE87" s="76"/>
      <c r="AF87" s="76"/>
      <c r="AG87" s="76"/>
      <c r="AH87" s="76"/>
    </row>
    <row r="88" spans="1:34" x14ac:dyDescent="0.25">
      <c r="A88" s="151" t="s">
        <v>352</v>
      </c>
      <c r="B88" s="83" t="s">
        <v>335</v>
      </c>
      <c r="C88" s="83" t="s">
        <v>332</v>
      </c>
      <c r="D88" s="76"/>
      <c r="E88" s="76"/>
      <c r="F88" s="76"/>
      <c r="G88" s="76"/>
      <c r="H88" s="76"/>
      <c r="I88" s="76"/>
      <c r="J88" s="76"/>
      <c r="K88" s="76"/>
      <c r="L88" s="76"/>
      <c r="M88" s="76"/>
      <c r="N88" s="76"/>
      <c r="O88" s="76"/>
      <c r="P88" s="76"/>
      <c r="Q88" s="76"/>
      <c r="R88" s="76"/>
      <c r="S88" s="76"/>
      <c r="T88" s="76"/>
      <c r="U88" s="76"/>
      <c r="V88" s="76"/>
      <c r="W88" s="76"/>
      <c r="X88" s="76"/>
      <c r="Y88" s="76"/>
      <c r="Z88" s="76"/>
      <c r="AA88" s="76"/>
      <c r="AB88" s="76"/>
      <c r="AC88" s="76"/>
      <c r="AD88" s="76"/>
      <c r="AE88" s="76"/>
      <c r="AF88" s="76"/>
      <c r="AG88" s="76"/>
      <c r="AH88" s="76"/>
    </row>
    <row r="89" spans="1:34" x14ac:dyDescent="0.25">
      <c r="A89" s="150" t="s">
        <v>354</v>
      </c>
      <c r="B89" s="97" t="s">
        <v>338</v>
      </c>
      <c r="C89" s="97" t="s">
        <v>333</v>
      </c>
      <c r="D89" s="76"/>
      <c r="E89" s="76"/>
      <c r="F89" s="76"/>
      <c r="G89" s="76"/>
      <c r="H89" s="76"/>
      <c r="I89" s="76"/>
      <c r="J89" s="76"/>
      <c r="K89" s="76"/>
      <c r="L89" s="76"/>
      <c r="M89" s="76"/>
      <c r="N89" s="76"/>
      <c r="O89" s="76"/>
      <c r="P89" s="76"/>
      <c r="Q89" s="76"/>
      <c r="R89" s="76"/>
      <c r="S89" s="76"/>
      <c r="T89" s="76"/>
      <c r="U89" s="76"/>
      <c r="V89" s="76"/>
      <c r="W89" s="76"/>
      <c r="X89" s="76"/>
      <c r="Y89" s="76"/>
      <c r="Z89" s="76"/>
      <c r="AA89" s="76"/>
      <c r="AB89" s="76"/>
      <c r="AC89" s="76"/>
      <c r="AD89" s="76"/>
      <c r="AE89" s="76"/>
      <c r="AF89" s="76"/>
      <c r="AG89" s="76"/>
      <c r="AH89" s="76"/>
    </row>
    <row r="90" spans="1:34" x14ac:dyDescent="0.25">
      <c r="A90" s="83" t="s">
        <v>115</v>
      </c>
      <c r="B90" s="83" t="s">
        <v>337</v>
      </c>
      <c r="C90" s="83" t="s">
        <v>334</v>
      </c>
      <c r="D90" s="76"/>
      <c r="E90" s="76"/>
      <c r="F90" s="76"/>
      <c r="G90" s="76"/>
      <c r="H90" s="76"/>
      <c r="I90" s="76"/>
      <c r="J90" s="76"/>
      <c r="K90" s="76"/>
      <c r="L90" s="76"/>
      <c r="M90" s="76"/>
      <c r="N90" s="76"/>
      <c r="O90" s="76"/>
      <c r="P90" s="76"/>
      <c r="Q90" s="76"/>
      <c r="R90" s="76"/>
      <c r="S90" s="76"/>
      <c r="T90" s="76"/>
      <c r="U90" s="76"/>
      <c r="V90" s="76"/>
      <c r="W90" s="76"/>
      <c r="X90" s="76"/>
      <c r="Y90" s="76"/>
      <c r="Z90" s="76"/>
      <c r="AA90" s="76"/>
      <c r="AB90" s="76"/>
      <c r="AC90" s="76"/>
      <c r="AD90" s="76"/>
      <c r="AE90" s="76"/>
      <c r="AF90" s="76"/>
      <c r="AG90" s="76"/>
      <c r="AH90" s="76"/>
    </row>
    <row r="91" spans="1:34" ht="9" customHeight="1" x14ac:dyDescent="0.25">
      <c r="A91" s="77"/>
      <c r="B91" s="77"/>
      <c r="C91" s="77"/>
      <c r="D91" s="76"/>
      <c r="E91" s="76"/>
      <c r="F91" s="76"/>
      <c r="G91" s="76"/>
      <c r="H91" s="76"/>
      <c r="I91" s="76"/>
      <c r="J91" s="76"/>
      <c r="K91" s="76"/>
      <c r="L91" s="76"/>
      <c r="M91" s="76"/>
      <c r="N91" s="76"/>
      <c r="O91" s="76"/>
      <c r="P91" s="76"/>
      <c r="Q91" s="76"/>
      <c r="R91" s="76"/>
      <c r="S91" s="76"/>
      <c r="T91" s="76"/>
      <c r="U91" s="76"/>
      <c r="V91" s="76"/>
      <c r="W91" s="76"/>
      <c r="X91" s="76"/>
      <c r="Y91" s="76"/>
      <c r="Z91" s="76"/>
      <c r="AA91" s="76"/>
      <c r="AB91" s="76"/>
      <c r="AC91" s="76"/>
      <c r="AD91" s="76"/>
      <c r="AE91" s="76"/>
      <c r="AF91" s="76"/>
      <c r="AG91" s="76"/>
      <c r="AH91" s="76"/>
    </row>
    <row r="92" spans="1:34" ht="15.75" x14ac:dyDescent="0.25">
      <c r="A92" s="161" t="s">
        <v>464</v>
      </c>
      <c r="B92" s="162"/>
      <c r="C92" s="162"/>
      <c r="D92" s="76"/>
      <c r="E92" s="76"/>
      <c r="F92" s="76"/>
      <c r="G92" s="76"/>
      <c r="H92" s="76"/>
      <c r="I92" s="76"/>
      <c r="J92" s="76"/>
      <c r="K92" s="76"/>
      <c r="L92" s="76"/>
      <c r="M92" s="76"/>
      <c r="N92" s="76"/>
      <c r="O92" s="76"/>
      <c r="P92" s="76"/>
      <c r="Q92" s="76"/>
      <c r="R92" s="76"/>
      <c r="S92" s="76"/>
      <c r="T92" s="76"/>
      <c r="U92" s="76"/>
      <c r="V92" s="76"/>
      <c r="W92" s="76"/>
      <c r="X92" s="76"/>
      <c r="Y92" s="76"/>
      <c r="Z92" s="76"/>
      <c r="AA92" s="76"/>
      <c r="AB92" s="76"/>
      <c r="AC92" s="76"/>
      <c r="AD92" s="76"/>
      <c r="AE92" s="76"/>
      <c r="AF92" s="76"/>
      <c r="AG92" s="76"/>
      <c r="AH92" s="76"/>
    </row>
    <row r="93" spans="1:34" x14ac:dyDescent="0.25">
      <c r="A93" s="83" t="s">
        <v>274</v>
      </c>
      <c r="B93" s="79" t="s">
        <v>298</v>
      </c>
      <c r="C93" s="79" t="s">
        <v>298</v>
      </c>
      <c r="D93" s="76"/>
      <c r="E93" s="76"/>
      <c r="F93" s="76"/>
      <c r="G93" s="76"/>
      <c r="H93" s="76"/>
      <c r="I93" s="76"/>
      <c r="J93" s="76"/>
      <c r="K93" s="76"/>
      <c r="L93" s="76"/>
      <c r="M93" s="76"/>
      <c r="N93" s="76"/>
      <c r="O93" s="76"/>
      <c r="P93" s="76"/>
      <c r="Q93" s="76"/>
      <c r="R93" s="76"/>
      <c r="S93" s="76"/>
      <c r="T93" s="76"/>
      <c r="U93" s="76"/>
      <c r="V93" s="76"/>
      <c r="W93" s="76"/>
      <c r="X93" s="76"/>
      <c r="Y93" s="76"/>
      <c r="Z93" s="76"/>
      <c r="AA93" s="76"/>
      <c r="AB93" s="76"/>
      <c r="AC93" s="76"/>
      <c r="AD93" s="76"/>
      <c r="AE93" s="76"/>
      <c r="AF93" s="76"/>
      <c r="AG93" s="76"/>
      <c r="AH93" s="76"/>
    </row>
    <row r="94" spans="1:34" x14ac:dyDescent="0.25">
      <c r="A94" s="76" t="s">
        <v>466</v>
      </c>
      <c r="B94" s="76" t="s">
        <v>467</v>
      </c>
      <c r="C94" s="76"/>
      <c r="D94" s="76"/>
      <c r="E94" s="76"/>
      <c r="F94" s="76"/>
      <c r="G94" s="76"/>
      <c r="H94" s="76"/>
      <c r="I94" s="76"/>
      <c r="J94" s="76"/>
      <c r="K94" s="76"/>
      <c r="L94" s="76"/>
      <c r="M94" s="76"/>
      <c r="N94" s="76"/>
      <c r="O94" s="76"/>
      <c r="P94" s="76"/>
      <c r="Q94" s="76"/>
      <c r="R94" s="76"/>
      <c r="S94" s="76"/>
      <c r="T94" s="76"/>
      <c r="U94" s="76"/>
      <c r="V94" s="76"/>
      <c r="W94" s="76"/>
      <c r="X94" s="76"/>
      <c r="Y94" s="76"/>
      <c r="Z94" s="76"/>
      <c r="AA94" s="76"/>
      <c r="AB94" s="76"/>
      <c r="AC94" s="76"/>
      <c r="AD94" s="76"/>
      <c r="AE94" s="76"/>
      <c r="AF94" s="76"/>
      <c r="AG94" s="76"/>
      <c r="AH94" s="76"/>
    </row>
    <row r="95" spans="1:34" x14ac:dyDescent="0.25">
      <c r="A95" s="76"/>
      <c r="B95" s="76" t="s">
        <v>468</v>
      </c>
      <c r="C95" s="76"/>
      <c r="D95" s="76"/>
      <c r="E95" s="76"/>
      <c r="F95" s="76"/>
      <c r="G95" s="76"/>
      <c r="H95" s="76"/>
      <c r="I95" s="76"/>
      <c r="J95" s="76"/>
      <c r="K95" s="76"/>
      <c r="L95" s="76"/>
      <c r="M95" s="76"/>
      <c r="N95" s="76"/>
      <c r="O95" s="76"/>
      <c r="P95" s="76"/>
      <c r="Q95" s="76"/>
      <c r="R95" s="76"/>
      <c r="S95" s="76"/>
      <c r="T95" s="76"/>
      <c r="U95" s="76"/>
      <c r="V95" s="76"/>
      <c r="W95" s="76"/>
      <c r="X95" s="76"/>
      <c r="Y95" s="76"/>
      <c r="Z95" s="76"/>
      <c r="AA95" s="76"/>
      <c r="AB95" s="76"/>
      <c r="AC95" s="76"/>
      <c r="AD95" s="76"/>
      <c r="AE95" s="76"/>
      <c r="AF95" s="76"/>
      <c r="AG95" s="76"/>
      <c r="AH95" s="76"/>
    </row>
    <row r="96" spans="1:34" x14ac:dyDescent="0.25">
      <c r="A96" s="76"/>
      <c r="B96" s="76" t="s">
        <v>469</v>
      </c>
      <c r="C96" s="76"/>
      <c r="D96" s="76"/>
      <c r="E96" s="76"/>
      <c r="F96" s="76"/>
      <c r="G96" s="76"/>
      <c r="H96" s="76"/>
      <c r="I96" s="76"/>
      <c r="J96" s="76"/>
      <c r="K96" s="76"/>
      <c r="L96" s="76"/>
      <c r="M96" s="76"/>
      <c r="N96" s="76"/>
      <c r="O96" s="76"/>
      <c r="P96" s="76"/>
      <c r="Q96" s="76"/>
      <c r="R96" s="76"/>
      <c r="S96" s="76"/>
      <c r="T96" s="76"/>
      <c r="U96" s="76"/>
      <c r="V96" s="76"/>
      <c r="W96" s="76"/>
      <c r="X96" s="76"/>
      <c r="Y96" s="76"/>
      <c r="Z96" s="76"/>
      <c r="AA96" s="76"/>
      <c r="AB96" s="76"/>
      <c r="AC96" s="76"/>
      <c r="AD96" s="76"/>
      <c r="AE96" s="76"/>
      <c r="AF96" s="76"/>
      <c r="AG96" s="76"/>
      <c r="AH96" s="76"/>
    </row>
    <row r="97" spans="1:34" x14ac:dyDescent="0.25">
      <c r="A97" s="76"/>
      <c r="B97" s="76" t="s">
        <v>470</v>
      </c>
      <c r="C97" s="76"/>
      <c r="D97" s="76"/>
      <c r="E97" s="76"/>
      <c r="F97" s="76"/>
      <c r="G97" s="76"/>
      <c r="H97" s="76"/>
      <c r="I97" s="76"/>
      <c r="J97" s="76"/>
      <c r="K97" s="76"/>
      <c r="L97" s="76"/>
      <c r="M97" s="76"/>
      <c r="N97" s="76"/>
      <c r="O97" s="76"/>
      <c r="P97" s="76"/>
      <c r="Q97" s="76"/>
      <c r="R97" s="76"/>
      <c r="S97" s="76"/>
      <c r="T97" s="76"/>
      <c r="U97" s="76"/>
      <c r="V97" s="76"/>
      <c r="W97" s="76"/>
      <c r="X97" s="76"/>
      <c r="Y97" s="76"/>
      <c r="Z97" s="76"/>
      <c r="AA97" s="76"/>
      <c r="AB97" s="76"/>
      <c r="AC97" s="76"/>
      <c r="AD97" s="76"/>
      <c r="AE97" s="76"/>
      <c r="AF97" s="76"/>
      <c r="AG97" s="76"/>
      <c r="AH97" s="76"/>
    </row>
    <row r="98" spans="1:34" x14ac:dyDescent="0.25">
      <c r="A98" s="76"/>
      <c r="B98" s="76" t="s">
        <v>471</v>
      </c>
      <c r="C98" s="76"/>
      <c r="D98" s="76"/>
      <c r="E98" s="76"/>
      <c r="F98" s="76"/>
      <c r="G98" s="76"/>
      <c r="H98" s="76"/>
      <c r="I98" s="76"/>
      <c r="J98" s="76"/>
      <c r="K98" s="76"/>
      <c r="L98" s="76"/>
      <c r="M98" s="76"/>
      <c r="N98" s="76"/>
      <c r="O98" s="76"/>
      <c r="P98" s="76"/>
      <c r="Q98" s="76"/>
      <c r="R98" s="76"/>
      <c r="S98" s="76"/>
      <c r="T98" s="76"/>
      <c r="U98" s="76"/>
      <c r="V98" s="76"/>
      <c r="W98" s="76"/>
      <c r="X98" s="76"/>
      <c r="Y98" s="76"/>
      <c r="Z98" s="76"/>
      <c r="AA98" s="76"/>
      <c r="AB98" s="76"/>
      <c r="AC98" s="76"/>
      <c r="AD98" s="76"/>
      <c r="AE98" s="76"/>
      <c r="AF98" s="76"/>
      <c r="AG98" s="76"/>
      <c r="AH98" s="76"/>
    </row>
    <row r="99" spans="1:34" x14ac:dyDescent="0.25">
      <c r="A99" s="76"/>
      <c r="B99" s="76" t="s">
        <v>472</v>
      </c>
      <c r="C99" s="76"/>
      <c r="D99" s="76"/>
      <c r="E99" s="76"/>
      <c r="F99" s="76"/>
      <c r="G99" s="76"/>
      <c r="H99" s="76"/>
      <c r="I99" s="76"/>
      <c r="J99" s="76"/>
      <c r="K99" s="76"/>
      <c r="L99" s="76"/>
      <c r="M99" s="76"/>
      <c r="N99" s="76"/>
      <c r="O99" s="76"/>
      <c r="P99" s="76"/>
      <c r="Q99" s="76"/>
      <c r="R99" s="76"/>
      <c r="S99" s="76"/>
      <c r="T99" s="76"/>
      <c r="U99" s="76"/>
      <c r="V99" s="76"/>
      <c r="W99" s="76"/>
      <c r="X99" s="76"/>
      <c r="Y99" s="76"/>
      <c r="Z99" s="76"/>
      <c r="AA99" s="76"/>
      <c r="AB99" s="76"/>
      <c r="AC99" s="76"/>
      <c r="AD99" s="76"/>
      <c r="AE99" s="76"/>
      <c r="AF99" s="76"/>
      <c r="AG99" s="76"/>
      <c r="AH99" s="76"/>
    </row>
    <row r="100" spans="1:34" ht="15.75" x14ac:dyDescent="0.25">
      <c r="A100" s="161" t="s">
        <v>465</v>
      </c>
      <c r="B100" s="162"/>
      <c r="C100" s="162"/>
      <c r="D100" s="76"/>
      <c r="E100" s="76"/>
      <c r="F100" s="76"/>
      <c r="G100" s="76"/>
      <c r="H100" s="76"/>
      <c r="I100" s="76"/>
      <c r="J100" s="76"/>
      <c r="K100" s="76"/>
      <c r="L100" s="76"/>
      <c r="M100" s="76"/>
      <c r="N100" s="76"/>
      <c r="O100" s="76"/>
      <c r="P100" s="76"/>
      <c r="Q100" s="76"/>
      <c r="R100" s="76"/>
      <c r="S100" s="76"/>
      <c r="T100" s="76"/>
      <c r="U100" s="76"/>
      <c r="V100" s="76"/>
      <c r="W100" s="76"/>
      <c r="X100" s="76"/>
      <c r="Y100" s="76"/>
      <c r="Z100" s="76"/>
      <c r="AA100" s="76"/>
      <c r="AB100" s="76"/>
      <c r="AC100" s="76"/>
      <c r="AD100" s="76"/>
      <c r="AE100" s="76"/>
      <c r="AF100" s="76"/>
      <c r="AG100" s="76"/>
      <c r="AH100" s="76"/>
    </row>
    <row r="101" spans="1:34" x14ac:dyDescent="0.25">
      <c r="A101" s="83" t="s">
        <v>274</v>
      </c>
      <c r="B101" s="79" t="s">
        <v>298</v>
      </c>
      <c r="C101" s="79" t="s">
        <v>298</v>
      </c>
      <c r="D101" s="76"/>
      <c r="E101" s="76"/>
      <c r="F101" s="76"/>
      <c r="G101" s="76"/>
      <c r="H101" s="76"/>
      <c r="I101" s="76"/>
      <c r="J101" s="76"/>
      <c r="K101" s="76"/>
      <c r="L101" s="76"/>
      <c r="M101" s="76"/>
      <c r="N101" s="76"/>
      <c r="O101" s="76"/>
      <c r="P101" s="76"/>
      <c r="Q101" s="76"/>
      <c r="R101" s="76"/>
      <c r="S101" s="76"/>
      <c r="T101" s="76"/>
      <c r="U101" s="76"/>
      <c r="V101" s="76"/>
      <c r="W101" s="76"/>
      <c r="X101" s="76"/>
      <c r="Y101" s="76"/>
      <c r="Z101" s="76"/>
      <c r="AA101" s="76"/>
      <c r="AB101" s="76"/>
      <c r="AC101" s="76"/>
      <c r="AD101" s="76"/>
      <c r="AE101" s="76"/>
      <c r="AF101" s="76"/>
      <c r="AG101" s="76"/>
      <c r="AH101" s="76"/>
    </row>
    <row r="102" spans="1:34" x14ac:dyDescent="0.25">
      <c r="A102" s="76" t="s">
        <v>466</v>
      </c>
      <c r="B102" s="76" t="s">
        <v>473</v>
      </c>
      <c r="C102" s="76"/>
      <c r="D102" s="76"/>
      <c r="E102" s="76"/>
      <c r="F102" s="76"/>
      <c r="G102" s="76"/>
      <c r="H102" s="76"/>
      <c r="I102" s="76"/>
      <c r="J102" s="76"/>
      <c r="K102" s="76"/>
      <c r="L102" s="76"/>
      <c r="M102" s="76"/>
      <c r="N102" s="76"/>
      <c r="O102" s="76"/>
      <c r="P102" s="76"/>
      <c r="Q102" s="76"/>
      <c r="R102" s="76"/>
      <c r="S102" s="76"/>
      <c r="T102" s="76"/>
      <c r="U102" s="76"/>
      <c r="V102" s="76"/>
      <c r="W102" s="76"/>
      <c r="X102" s="76"/>
      <c r="Y102" s="76"/>
      <c r="Z102" s="76"/>
      <c r="AA102" s="76"/>
      <c r="AB102" s="76"/>
      <c r="AC102" s="76"/>
      <c r="AD102" s="76"/>
      <c r="AE102" s="76"/>
      <c r="AF102" s="76"/>
      <c r="AG102" s="76"/>
      <c r="AH102" s="76"/>
    </row>
    <row r="103" spans="1:34" x14ac:dyDescent="0.25">
      <c r="A103" s="76"/>
      <c r="B103" s="76" t="s">
        <v>474</v>
      </c>
      <c r="C103" s="76"/>
      <c r="D103" s="76"/>
      <c r="E103" s="76"/>
      <c r="F103" s="76"/>
      <c r="G103" s="76"/>
      <c r="H103" s="76"/>
      <c r="I103" s="76"/>
      <c r="J103" s="76"/>
      <c r="K103" s="76"/>
      <c r="L103" s="76"/>
      <c r="M103" s="76"/>
      <c r="N103" s="76"/>
      <c r="O103" s="76"/>
      <c r="P103" s="76"/>
      <c r="Q103" s="76"/>
      <c r="R103" s="76"/>
      <c r="S103" s="76"/>
      <c r="T103" s="76"/>
      <c r="U103" s="76"/>
      <c r="V103" s="76"/>
      <c r="W103" s="76"/>
      <c r="X103" s="76"/>
      <c r="Y103" s="76"/>
      <c r="Z103" s="76"/>
      <c r="AA103" s="76"/>
      <c r="AB103" s="76"/>
      <c r="AC103" s="76"/>
      <c r="AD103" s="76"/>
      <c r="AE103" s="76"/>
      <c r="AF103" s="76"/>
      <c r="AG103" s="76"/>
      <c r="AH103" s="76"/>
    </row>
    <row r="104" spans="1:34" x14ac:dyDescent="0.25">
      <c r="A104" s="76"/>
      <c r="B104" s="76" t="s">
        <v>475</v>
      </c>
      <c r="C104" s="76"/>
      <c r="D104" s="76"/>
      <c r="E104" s="76"/>
      <c r="F104" s="76"/>
      <c r="G104" s="76"/>
      <c r="H104" s="76"/>
      <c r="I104" s="76"/>
      <c r="J104" s="76"/>
      <c r="K104" s="76"/>
      <c r="L104" s="76"/>
      <c r="M104" s="76"/>
      <c r="N104" s="76"/>
      <c r="O104" s="76"/>
      <c r="P104" s="76"/>
      <c r="Q104" s="76"/>
      <c r="R104" s="76"/>
      <c r="S104" s="76"/>
      <c r="T104" s="76"/>
      <c r="U104" s="76"/>
      <c r="V104" s="76"/>
      <c r="W104" s="76"/>
      <c r="X104" s="76"/>
      <c r="Y104" s="76"/>
      <c r="Z104" s="76"/>
      <c r="AA104" s="76"/>
      <c r="AB104" s="76"/>
      <c r="AC104" s="76"/>
      <c r="AD104" s="76"/>
      <c r="AE104" s="76"/>
      <c r="AF104" s="76"/>
      <c r="AG104" s="76"/>
      <c r="AH104" s="76"/>
    </row>
    <row r="105" spans="1:34" x14ac:dyDescent="0.25">
      <c r="A105" s="76"/>
      <c r="B105" s="76" t="s">
        <v>476</v>
      </c>
      <c r="C105" s="76"/>
      <c r="D105" s="76"/>
      <c r="E105" s="76"/>
      <c r="F105" s="76"/>
      <c r="G105" s="76"/>
      <c r="H105" s="76"/>
      <c r="I105" s="76"/>
      <c r="J105" s="76"/>
      <c r="K105" s="76"/>
      <c r="L105" s="76"/>
      <c r="M105" s="76"/>
      <c r="N105" s="76"/>
      <c r="O105" s="76"/>
      <c r="P105" s="76"/>
      <c r="Q105" s="76"/>
      <c r="R105" s="76"/>
      <c r="S105" s="76"/>
      <c r="T105" s="76"/>
      <c r="U105" s="76"/>
      <c r="V105" s="76"/>
      <c r="W105" s="76"/>
      <c r="X105" s="76"/>
      <c r="Y105" s="76"/>
      <c r="Z105" s="76"/>
      <c r="AA105" s="76"/>
      <c r="AB105" s="76"/>
      <c r="AC105" s="76"/>
      <c r="AD105" s="76"/>
      <c r="AE105" s="76"/>
      <c r="AF105" s="76"/>
      <c r="AG105" s="76"/>
      <c r="AH105" s="76"/>
    </row>
    <row r="106" spans="1:34" x14ac:dyDescent="0.25">
      <c r="A106" s="76"/>
      <c r="B106" s="76" t="s">
        <v>477</v>
      </c>
      <c r="C106" s="76"/>
      <c r="D106" s="76"/>
      <c r="E106" s="76"/>
      <c r="F106" s="76"/>
      <c r="G106" s="76"/>
      <c r="H106" s="76"/>
      <c r="I106" s="76"/>
      <c r="J106" s="76"/>
      <c r="K106" s="76"/>
      <c r="L106" s="76"/>
      <c r="M106" s="76"/>
      <c r="N106" s="76"/>
      <c r="O106" s="76"/>
      <c r="P106" s="76"/>
      <c r="Q106" s="76"/>
      <c r="R106" s="76"/>
      <c r="S106" s="76"/>
      <c r="T106" s="76"/>
      <c r="U106" s="76"/>
      <c r="V106" s="76"/>
      <c r="W106" s="76"/>
      <c r="X106" s="76"/>
      <c r="Y106" s="76"/>
      <c r="Z106" s="76"/>
      <c r="AA106" s="76"/>
      <c r="AB106" s="76"/>
      <c r="AC106" s="76"/>
      <c r="AD106" s="76"/>
      <c r="AE106" s="76"/>
      <c r="AF106" s="76"/>
      <c r="AG106" s="76"/>
      <c r="AH106" s="76"/>
    </row>
    <row r="107" spans="1:34" x14ac:dyDescent="0.25">
      <c r="A107" s="76"/>
      <c r="B107" s="76" t="s">
        <v>478</v>
      </c>
      <c r="C107" s="76"/>
      <c r="D107" s="76"/>
      <c r="E107" s="76"/>
      <c r="F107" s="76"/>
      <c r="G107" s="76"/>
      <c r="H107" s="76"/>
      <c r="I107" s="76"/>
      <c r="J107" s="76"/>
      <c r="K107" s="76"/>
      <c r="L107" s="76"/>
      <c r="M107" s="76"/>
      <c r="N107" s="76"/>
      <c r="O107" s="76"/>
      <c r="P107" s="76"/>
      <c r="Q107" s="76"/>
      <c r="R107" s="76"/>
      <c r="S107" s="76"/>
      <c r="T107" s="76"/>
      <c r="U107" s="76"/>
      <c r="V107" s="76"/>
      <c r="W107" s="76"/>
      <c r="X107" s="76"/>
      <c r="Y107" s="76"/>
      <c r="Z107" s="76"/>
      <c r="AA107" s="76"/>
      <c r="AB107" s="76"/>
      <c r="AC107" s="76"/>
      <c r="AD107" s="76"/>
      <c r="AE107" s="76"/>
      <c r="AF107" s="76"/>
      <c r="AG107" s="76"/>
      <c r="AH107" s="76"/>
    </row>
    <row r="108" spans="1:34" x14ac:dyDescent="0.25">
      <c r="A108" s="76"/>
      <c r="B108" s="76"/>
      <c r="C108" s="76"/>
      <c r="D108" s="76"/>
      <c r="E108" s="76"/>
      <c r="F108" s="76"/>
      <c r="G108" s="76"/>
      <c r="H108" s="76"/>
      <c r="I108" s="76"/>
      <c r="J108" s="76"/>
      <c r="K108" s="76"/>
      <c r="L108" s="76"/>
      <c r="M108" s="76"/>
      <c r="N108" s="76"/>
      <c r="O108" s="76"/>
      <c r="P108" s="76"/>
      <c r="Q108" s="76"/>
      <c r="R108" s="76"/>
      <c r="S108" s="76"/>
      <c r="T108" s="76"/>
      <c r="U108" s="76"/>
      <c r="V108" s="76"/>
      <c r="W108" s="76"/>
      <c r="X108" s="76"/>
      <c r="Y108" s="76"/>
      <c r="Z108" s="76"/>
      <c r="AA108" s="76"/>
      <c r="AB108" s="76"/>
      <c r="AC108" s="76"/>
      <c r="AD108" s="76"/>
      <c r="AE108" s="76"/>
      <c r="AF108" s="76"/>
      <c r="AG108" s="76"/>
      <c r="AH108" s="76"/>
    </row>
    <row r="109" spans="1:34" x14ac:dyDescent="0.25">
      <c r="A109" s="76"/>
      <c r="B109" s="76"/>
      <c r="C109" s="76"/>
      <c r="D109" s="76"/>
      <c r="E109" s="76"/>
      <c r="F109" s="76"/>
      <c r="G109" s="76"/>
      <c r="H109" s="76"/>
      <c r="I109" s="76"/>
      <c r="J109" s="76"/>
      <c r="K109" s="76"/>
      <c r="L109" s="76"/>
      <c r="M109" s="76"/>
      <c r="N109" s="76"/>
      <c r="O109" s="76"/>
      <c r="P109" s="76"/>
      <c r="Q109" s="76"/>
      <c r="R109" s="76"/>
      <c r="S109" s="76"/>
      <c r="T109" s="76"/>
      <c r="U109" s="76"/>
      <c r="V109" s="76"/>
      <c r="W109" s="76"/>
      <c r="X109" s="76"/>
      <c r="Y109" s="76"/>
      <c r="Z109" s="76"/>
      <c r="AA109" s="76"/>
      <c r="AB109" s="76"/>
      <c r="AC109" s="76"/>
      <c r="AD109" s="76"/>
      <c r="AE109" s="76"/>
      <c r="AF109" s="76"/>
      <c r="AG109" s="76"/>
      <c r="AH109" s="76"/>
    </row>
    <row r="110" spans="1:34" x14ac:dyDescent="0.25">
      <c r="A110" s="76"/>
      <c r="B110" s="76"/>
      <c r="C110" s="76"/>
      <c r="D110" s="76"/>
      <c r="E110" s="76"/>
      <c r="F110" s="76"/>
      <c r="G110" s="76"/>
      <c r="H110" s="76"/>
      <c r="I110" s="76"/>
      <c r="J110" s="76"/>
      <c r="K110" s="76"/>
      <c r="L110" s="76"/>
      <c r="M110" s="76"/>
      <c r="N110" s="76"/>
      <c r="O110" s="76"/>
      <c r="P110" s="76"/>
      <c r="Q110" s="76"/>
      <c r="R110" s="76"/>
      <c r="S110" s="76"/>
      <c r="T110" s="76"/>
      <c r="U110" s="76"/>
      <c r="V110" s="76"/>
      <c r="W110" s="76"/>
      <c r="X110" s="76"/>
      <c r="Y110" s="76"/>
      <c r="Z110" s="76"/>
      <c r="AA110" s="76"/>
      <c r="AB110" s="76"/>
      <c r="AC110" s="76"/>
      <c r="AD110" s="76"/>
      <c r="AE110" s="76"/>
      <c r="AF110" s="76"/>
      <c r="AG110" s="76"/>
      <c r="AH110" s="76"/>
    </row>
    <row r="111" spans="1:34" x14ac:dyDescent="0.25">
      <c r="A111" s="76"/>
      <c r="B111" s="76"/>
      <c r="C111" s="76"/>
      <c r="D111" s="76"/>
      <c r="E111" s="76"/>
      <c r="F111" s="76"/>
      <c r="G111" s="76"/>
      <c r="H111" s="76"/>
      <c r="I111" s="76"/>
      <c r="J111" s="76"/>
      <c r="K111" s="76"/>
      <c r="L111" s="76"/>
      <c r="M111" s="76"/>
      <c r="N111" s="76"/>
      <c r="O111" s="76"/>
      <c r="P111" s="76"/>
      <c r="Q111" s="76"/>
      <c r="R111" s="76"/>
      <c r="S111" s="76"/>
      <c r="T111" s="76"/>
      <c r="U111" s="76"/>
      <c r="V111" s="76"/>
      <c r="W111" s="76"/>
      <c r="X111" s="76"/>
      <c r="Y111" s="76"/>
      <c r="Z111" s="76"/>
      <c r="AA111" s="76"/>
      <c r="AB111" s="76"/>
      <c r="AC111" s="76"/>
      <c r="AD111" s="76"/>
      <c r="AE111" s="76"/>
      <c r="AF111" s="76"/>
      <c r="AG111" s="76"/>
      <c r="AH111" s="76"/>
    </row>
    <row r="112" spans="1:34" x14ac:dyDescent="0.25">
      <c r="A112" s="76"/>
      <c r="B112" s="76"/>
      <c r="C112" s="76"/>
      <c r="D112" s="76"/>
      <c r="E112" s="76"/>
      <c r="F112" s="76"/>
      <c r="G112" s="76"/>
      <c r="H112" s="76"/>
      <c r="I112" s="76"/>
      <c r="J112" s="76"/>
      <c r="K112" s="76"/>
      <c r="L112" s="76"/>
      <c r="M112" s="76"/>
      <c r="N112" s="76"/>
      <c r="O112" s="76"/>
      <c r="P112" s="76"/>
      <c r="Q112" s="76"/>
      <c r="R112" s="76"/>
      <c r="S112" s="76"/>
      <c r="T112" s="76"/>
      <c r="U112" s="76"/>
      <c r="V112" s="76"/>
      <c r="W112" s="76"/>
      <c r="X112" s="76"/>
      <c r="Y112" s="76"/>
      <c r="Z112" s="76"/>
      <c r="AA112" s="76"/>
      <c r="AB112" s="76"/>
      <c r="AC112" s="76"/>
      <c r="AD112" s="76"/>
      <c r="AE112" s="76"/>
      <c r="AF112" s="76"/>
      <c r="AG112" s="76"/>
      <c r="AH112" s="76"/>
    </row>
    <row r="113" spans="1:34" x14ac:dyDescent="0.25">
      <c r="A113" s="76"/>
      <c r="B113" s="76"/>
      <c r="C113" s="76"/>
      <c r="D113" s="76"/>
      <c r="E113" s="76"/>
      <c r="F113" s="76"/>
      <c r="G113" s="76"/>
      <c r="H113" s="76"/>
      <c r="I113" s="76"/>
      <c r="J113" s="76"/>
      <c r="K113" s="76"/>
      <c r="L113" s="76"/>
      <c r="M113" s="76"/>
      <c r="N113" s="76"/>
      <c r="O113" s="76"/>
      <c r="P113" s="76"/>
      <c r="Q113" s="76"/>
      <c r="R113" s="76"/>
      <c r="S113" s="76"/>
      <c r="T113" s="76"/>
      <c r="U113" s="76"/>
      <c r="V113" s="76"/>
      <c r="W113" s="76"/>
      <c r="X113" s="76"/>
      <c r="Y113" s="76"/>
      <c r="Z113" s="76"/>
      <c r="AA113" s="76"/>
      <c r="AB113" s="76"/>
      <c r="AC113" s="76"/>
      <c r="AD113" s="76"/>
      <c r="AE113" s="76"/>
      <c r="AF113" s="76"/>
      <c r="AG113" s="76"/>
      <c r="AH113" s="76"/>
    </row>
    <row r="114" spans="1:34" x14ac:dyDescent="0.25">
      <c r="A114" s="76"/>
      <c r="B114" s="76"/>
      <c r="C114" s="76"/>
      <c r="D114" s="76"/>
      <c r="E114" s="76"/>
      <c r="F114" s="76"/>
      <c r="G114" s="76"/>
      <c r="H114" s="76"/>
      <c r="I114" s="76"/>
      <c r="J114" s="76"/>
      <c r="K114" s="76"/>
      <c r="L114" s="76"/>
      <c r="M114" s="76"/>
      <c r="N114" s="76"/>
      <c r="O114" s="76"/>
      <c r="P114" s="76"/>
      <c r="Q114" s="76"/>
      <c r="R114" s="76"/>
      <c r="S114" s="76"/>
      <c r="T114" s="76"/>
      <c r="U114" s="76"/>
      <c r="V114" s="76"/>
      <c r="W114" s="76"/>
      <c r="X114" s="76"/>
      <c r="Y114" s="76"/>
      <c r="Z114" s="76"/>
      <c r="AA114" s="76"/>
      <c r="AB114" s="76"/>
      <c r="AC114" s="76"/>
      <c r="AD114" s="76"/>
      <c r="AE114" s="76"/>
      <c r="AF114" s="76"/>
      <c r="AG114" s="76"/>
      <c r="AH114" s="76"/>
    </row>
    <row r="115" spans="1:34" x14ac:dyDescent="0.25">
      <c r="A115" s="76"/>
      <c r="B115" s="76"/>
      <c r="C115" s="76"/>
      <c r="D115" s="76"/>
      <c r="E115" s="76"/>
      <c r="F115" s="76"/>
      <c r="G115" s="76"/>
      <c r="H115" s="76"/>
      <c r="I115" s="76"/>
      <c r="J115" s="76"/>
      <c r="K115" s="76"/>
      <c r="L115" s="76"/>
      <c r="M115" s="76"/>
      <c r="N115" s="76"/>
      <c r="O115" s="76"/>
      <c r="P115" s="76"/>
      <c r="Q115" s="76"/>
      <c r="R115" s="76"/>
      <c r="S115" s="76"/>
      <c r="T115" s="76"/>
      <c r="U115" s="76"/>
      <c r="V115" s="76"/>
      <c r="W115" s="76"/>
      <c r="X115" s="76"/>
      <c r="Y115" s="76"/>
      <c r="Z115" s="76"/>
      <c r="AA115" s="76"/>
      <c r="AB115" s="76"/>
      <c r="AC115" s="76"/>
      <c r="AD115" s="76"/>
      <c r="AE115" s="76"/>
      <c r="AF115" s="76"/>
      <c r="AG115" s="76"/>
      <c r="AH115" s="76"/>
    </row>
    <row r="116" spans="1:34" x14ac:dyDescent="0.25">
      <c r="A116" s="76"/>
      <c r="B116" s="76"/>
      <c r="C116" s="76"/>
      <c r="D116" s="76"/>
      <c r="E116" s="76"/>
      <c r="F116" s="76"/>
      <c r="G116" s="76"/>
      <c r="H116" s="76"/>
      <c r="I116" s="76"/>
      <c r="J116" s="76"/>
      <c r="K116" s="76"/>
      <c r="L116" s="76"/>
      <c r="M116" s="76"/>
      <c r="N116" s="76"/>
      <c r="O116" s="76"/>
      <c r="P116" s="76"/>
      <c r="Q116" s="76"/>
      <c r="R116" s="76"/>
      <c r="S116" s="76"/>
      <c r="T116" s="76"/>
      <c r="U116" s="76"/>
      <c r="V116" s="76"/>
      <c r="W116" s="76"/>
      <c r="X116" s="76"/>
      <c r="Y116" s="76"/>
      <c r="Z116" s="76"/>
      <c r="AA116" s="76"/>
      <c r="AB116" s="76"/>
      <c r="AC116" s="76"/>
      <c r="AD116" s="76"/>
      <c r="AE116" s="76"/>
      <c r="AF116" s="76"/>
      <c r="AG116" s="76"/>
      <c r="AH116" s="76"/>
    </row>
    <row r="117" spans="1:34" x14ac:dyDescent="0.25">
      <c r="A117" s="76"/>
      <c r="B117" s="76"/>
      <c r="C117" s="76"/>
      <c r="D117" s="76"/>
      <c r="E117" s="76"/>
      <c r="F117" s="76"/>
      <c r="G117" s="76"/>
      <c r="H117" s="76"/>
      <c r="I117" s="76"/>
      <c r="J117" s="76"/>
      <c r="K117" s="76"/>
      <c r="L117" s="76"/>
      <c r="M117" s="76"/>
      <c r="N117" s="76"/>
      <c r="O117" s="76"/>
      <c r="P117" s="76"/>
      <c r="Q117" s="76"/>
      <c r="R117" s="76"/>
      <c r="S117" s="76"/>
      <c r="T117" s="76"/>
      <c r="U117" s="76"/>
      <c r="V117" s="76"/>
      <c r="W117" s="76"/>
      <c r="X117" s="76"/>
      <c r="Y117" s="76"/>
      <c r="Z117" s="76"/>
      <c r="AA117" s="76"/>
      <c r="AB117" s="76"/>
      <c r="AC117" s="76"/>
      <c r="AD117" s="76"/>
      <c r="AE117" s="76"/>
      <c r="AF117" s="76"/>
      <c r="AG117" s="76"/>
      <c r="AH117" s="76"/>
    </row>
    <row r="118" spans="1:34" x14ac:dyDescent="0.25">
      <c r="A118" s="76"/>
      <c r="B118" s="76"/>
      <c r="C118" s="76"/>
      <c r="D118" s="76"/>
      <c r="E118" s="76"/>
      <c r="F118" s="76"/>
      <c r="G118" s="76"/>
      <c r="H118" s="76"/>
      <c r="I118" s="76"/>
      <c r="J118" s="76"/>
      <c r="K118" s="76"/>
      <c r="L118" s="76"/>
      <c r="M118" s="76"/>
      <c r="N118" s="76"/>
      <c r="O118" s="76"/>
      <c r="P118" s="76"/>
      <c r="Q118" s="76"/>
      <c r="R118" s="76"/>
      <c r="S118" s="76"/>
      <c r="T118" s="76"/>
      <c r="U118" s="76"/>
      <c r="V118" s="76"/>
      <c r="W118" s="76"/>
      <c r="X118" s="76"/>
      <c r="Y118" s="76"/>
      <c r="Z118" s="76"/>
      <c r="AA118" s="76"/>
      <c r="AB118" s="76"/>
      <c r="AC118" s="76"/>
      <c r="AD118" s="76"/>
      <c r="AE118" s="76"/>
      <c r="AF118" s="76"/>
      <c r="AG118" s="76"/>
      <c r="AH118" s="76"/>
    </row>
    <row r="119" spans="1:34" x14ac:dyDescent="0.25">
      <c r="A119" s="76"/>
      <c r="B119" s="76"/>
      <c r="C119" s="76"/>
      <c r="D119" s="76"/>
      <c r="E119" s="76"/>
      <c r="F119" s="76"/>
      <c r="G119" s="76"/>
      <c r="H119" s="76"/>
      <c r="I119" s="76"/>
      <c r="J119" s="76"/>
      <c r="K119" s="76"/>
      <c r="L119" s="76"/>
      <c r="M119" s="76"/>
      <c r="N119" s="76"/>
      <c r="O119" s="76"/>
      <c r="P119" s="76"/>
      <c r="Q119" s="76"/>
      <c r="R119" s="76"/>
      <c r="S119" s="76"/>
      <c r="T119" s="76"/>
      <c r="U119" s="76"/>
      <c r="V119" s="76"/>
      <c r="W119" s="76"/>
      <c r="X119" s="76"/>
      <c r="Y119" s="76"/>
      <c r="Z119" s="76"/>
      <c r="AA119" s="76"/>
      <c r="AB119" s="76"/>
      <c r="AC119" s="76"/>
      <c r="AD119" s="76"/>
      <c r="AE119" s="76"/>
      <c r="AF119" s="76"/>
      <c r="AG119" s="76"/>
      <c r="AH119" s="76"/>
    </row>
    <row r="120" spans="1:34" x14ac:dyDescent="0.25">
      <c r="A120" s="76"/>
      <c r="B120" s="76"/>
      <c r="C120" s="76"/>
      <c r="D120" s="76"/>
      <c r="E120" s="76"/>
      <c r="F120" s="76"/>
      <c r="G120" s="76"/>
      <c r="H120" s="76"/>
      <c r="I120" s="76"/>
      <c r="J120" s="76"/>
      <c r="K120" s="76"/>
      <c r="L120" s="76"/>
      <c r="M120" s="76"/>
      <c r="N120" s="76"/>
      <c r="O120" s="76"/>
      <c r="P120" s="76"/>
      <c r="Q120" s="76"/>
      <c r="R120" s="76"/>
      <c r="S120" s="76"/>
      <c r="T120" s="76"/>
      <c r="U120" s="76"/>
      <c r="V120" s="76"/>
      <c r="W120" s="76"/>
      <c r="X120" s="76"/>
      <c r="Y120" s="76"/>
      <c r="Z120" s="76"/>
      <c r="AA120" s="76"/>
      <c r="AB120" s="76"/>
      <c r="AC120" s="76"/>
      <c r="AD120" s="76"/>
      <c r="AE120" s="76"/>
      <c r="AF120" s="76"/>
      <c r="AG120" s="76"/>
      <c r="AH120" s="76"/>
    </row>
    <row r="121" spans="1:34" x14ac:dyDescent="0.25">
      <c r="A121" s="76"/>
      <c r="B121" s="76"/>
      <c r="C121" s="76"/>
      <c r="D121" s="76"/>
      <c r="E121" s="76"/>
      <c r="F121" s="76"/>
      <c r="G121" s="76"/>
      <c r="H121" s="76"/>
      <c r="I121" s="76"/>
      <c r="J121" s="76"/>
      <c r="K121" s="76"/>
      <c r="L121" s="76"/>
      <c r="M121" s="76"/>
      <c r="N121" s="76"/>
      <c r="O121" s="76"/>
      <c r="P121" s="76"/>
      <c r="Q121" s="76"/>
      <c r="R121" s="76"/>
      <c r="S121" s="76"/>
      <c r="T121" s="76"/>
      <c r="U121" s="76"/>
      <c r="V121" s="76"/>
      <c r="W121" s="76"/>
      <c r="X121" s="76"/>
      <c r="Y121" s="76"/>
      <c r="Z121" s="76"/>
      <c r="AA121" s="76"/>
      <c r="AB121" s="76"/>
      <c r="AC121" s="76"/>
      <c r="AD121" s="76"/>
      <c r="AE121" s="76"/>
      <c r="AF121" s="76"/>
      <c r="AG121" s="76"/>
      <c r="AH121" s="76"/>
    </row>
    <row r="122" spans="1:34" x14ac:dyDescent="0.25">
      <c r="A122" s="76"/>
      <c r="B122" s="76"/>
      <c r="C122" s="76"/>
      <c r="D122" s="76"/>
      <c r="E122" s="76"/>
      <c r="F122" s="76"/>
      <c r="G122" s="76"/>
      <c r="H122" s="76"/>
      <c r="I122" s="76"/>
      <c r="J122" s="76"/>
      <c r="K122" s="76"/>
      <c r="L122" s="76"/>
      <c r="M122" s="76"/>
      <c r="N122" s="76"/>
      <c r="O122" s="76"/>
      <c r="P122" s="76"/>
      <c r="Q122" s="76"/>
      <c r="R122" s="76"/>
      <c r="S122" s="76"/>
      <c r="T122" s="76"/>
      <c r="U122" s="76"/>
      <c r="V122" s="76"/>
      <c r="W122" s="76"/>
      <c r="X122" s="76"/>
      <c r="Y122" s="76"/>
      <c r="Z122" s="76"/>
      <c r="AA122" s="76"/>
      <c r="AB122" s="76"/>
      <c r="AC122" s="76"/>
      <c r="AD122" s="76"/>
      <c r="AE122" s="76"/>
      <c r="AF122" s="76"/>
      <c r="AG122" s="76"/>
      <c r="AH122" s="76"/>
    </row>
    <row r="123" spans="1:34" x14ac:dyDescent="0.25">
      <c r="A123" s="76"/>
      <c r="B123" s="76"/>
      <c r="C123" s="76"/>
      <c r="D123" s="76"/>
      <c r="E123" s="76"/>
      <c r="F123" s="76"/>
      <c r="G123" s="76"/>
      <c r="H123" s="76"/>
      <c r="I123" s="76"/>
      <c r="J123" s="76"/>
      <c r="K123" s="76"/>
      <c r="L123" s="76"/>
      <c r="M123" s="76"/>
      <c r="N123" s="76"/>
      <c r="O123" s="76"/>
      <c r="P123" s="76"/>
      <c r="Q123" s="76"/>
      <c r="R123" s="76"/>
      <c r="S123" s="76"/>
      <c r="T123" s="76"/>
      <c r="U123" s="76"/>
      <c r="V123" s="76"/>
      <c r="W123" s="76"/>
      <c r="X123" s="76"/>
      <c r="Y123" s="76"/>
      <c r="Z123" s="76"/>
      <c r="AA123" s="76"/>
      <c r="AB123" s="76"/>
      <c r="AC123" s="76"/>
      <c r="AD123" s="76"/>
      <c r="AE123" s="76"/>
      <c r="AF123" s="76"/>
      <c r="AG123" s="76"/>
      <c r="AH123" s="76"/>
    </row>
    <row r="124" spans="1:34" x14ac:dyDescent="0.25">
      <c r="A124" s="76"/>
      <c r="B124" s="76"/>
      <c r="C124" s="76"/>
      <c r="D124" s="76"/>
      <c r="E124" s="76"/>
      <c r="F124" s="76"/>
      <c r="G124" s="76"/>
      <c r="H124" s="76"/>
      <c r="I124" s="76"/>
      <c r="J124" s="76"/>
      <c r="K124" s="76"/>
      <c r="L124" s="76"/>
      <c r="M124" s="76"/>
      <c r="N124" s="76"/>
      <c r="O124" s="76"/>
      <c r="P124" s="76"/>
      <c r="Q124" s="76"/>
      <c r="R124" s="76"/>
      <c r="S124" s="76"/>
      <c r="T124" s="76"/>
      <c r="U124" s="76"/>
      <c r="V124" s="76"/>
      <c r="W124" s="76"/>
      <c r="X124" s="76"/>
      <c r="Y124" s="76"/>
      <c r="Z124" s="76"/>
      <c r="AA124" s="76"/>
      <c r="AB124" s="76"/>
      <c r="AC124" s="76"/>
      <c r="AD124" s="76"/>
      <c r="AE124" s="76"/>
      <c r="AF124" s="76"/>
      <c r="AG124" s="76"/>
      <c r="AH124" s="76"/>
    </row>
    <row r="125" spans="1:34" x14ac:dyDescent="0.25">
      <c r="A125" s="76"/>
      <c r="B125" s="76"/>
      <c r="C125" s="76"/>
      <c r="D125" s="76"/>
      <c r="E125" s="76"/>
      <c r="F125" s="76"/>
      <c r="G125" s="76"/>
      <c r="H125" s="76"/>
      <c r="I125" s="76"/>
      <c r="J125" s="76"/>
      <c r="K125" s="76"/>
      <c r="L125" s="76"/>
      <c r="M125" s="76"/>
      <c r="N125" s="76"/>
      <c r="O125" s="76"/>
      <c r="P125" s="76"/>
      <c r="Q125" s="76"/>
      <c r="R125" s="76"/>
      <c r="S125" s="76"/>
      <c r="T125" s="76"/>
      <c r="U125" s="76"/>
      <c r="V125" s="76"/>
      <c r="W125" s="76"/>
      <c r="X125" s="76"/>
      <c r="Y125" s="76"/>
      <c r="Z125" s="76"/>
      <c r="AA125" s="76"/>
      <c r="AB125" s="76"/>
      <c r="AC125" s="76"/>
      <c r="AD125" s="76"/>
      <c r="AE125" s="76"/>
      <c r="AF125" s="76"/>
      <c r="AG125" s="76"/>
      <c r="AH125" s="76"/>
    </row>
    <row r="126" spans="1:34" x14ac:dyDescent="0.25">
      <c r="A126" s="76"/>
      <c r="B126" s="76"/>
      <c r="C126" s="76"/>
      <c r="D126" s="76"/>
      <c r="E126" s="76"/>
      <c r="F126" s="76"/>
      <c r="G126" s="76"/>
      <c r="H126" s="76"/>
      <c r="I126" s="76"/>
      <c r="J126" s="76"/>
      <c r="K126" s="76"/>
      <c r="L126" s="76"/>
      <c r="M126" s="76"/>
      <c r="N126" s="76"/>
      <c r="O126" s="76"/>
      <c r="P126" s="76"/>
      <c r="Q126" s="76"/>
      <c r="R126" s="76"/>
      <c r="S126" s="76"/>
      <c r="T126" s="76"/>
      <c r="U126" s="76"/>
      <c r="V126" s="76"/>
      <c r="W126" s="76"/>
      <c r="X126" s="76"/>
      <c r="Y126" s="76"/>
      <c r="Z126" s="76"/>
      <c r="AA126" s="76"/>
      <c r="AB126" s="76"/>
      <c r="AC126" s="76"/>
      <c r="AD126" s="76"/>
      <c r="AE126" s="76"/>
      <c r="AF126" s="76"/>
      <c r="AG126" s="76"/>
      <c r="AH126" s="76"/>
    </row>
    <row r="127" spans="1:34" x14ac:dyDescent="0.25">
      <c r="A127" s="76"/>
      <c r="B127" s="76"/>
      <c r="C127" s="76"/>
      <c r="D127" s="76"/>
      <c r="E127" s="76"/>
      <c r="F127" s="76"/>
      <c r="G127" s="76"/>
      <c r="H127" s="76"/>
      <c r="I127" s="76"/>
      <c r="J127" s="76"/>
      <c r="K127" s="76"/>
      <c r="L127" s="76"/>
      <c r="M127" s="76"/>
      <c r="N127" s="76"/>
      <c r="O127" s="76"/>
      <c r="P127" s="76"/>
      <c r="Q127" s="76"/>
      <c r="R127" s="76"/>
      <c r="S127" s="76"/>
      <c r="T127" s="76"/>
      <c r="U127" s="76"/>
      <c r="V127" s="76"/>
      <c r="W127" s="76"/>
      <c r="X127" s="76"/>
      <c r="Y127" s="76"/>
      <c r="Z127" s="76"/>
      <c r="AA127" s="76"/>
      <c r="AB127" s="76"/>
      <c r="AC127" s="76"/>
      <c r="AD127" s="76"/>
      <c r="AE127" s="76"/>
      <c r="AF127" s="76"/>
      <c r="AG127" s="76"/>
      <c r="AH127" s="76"/>
    </row>
    <row r="128" spans="1:34" x14ac:dyDescent="0.25">
      <c r="A128" s="76"/>
      <c r="B128" s="76"/>
      <c r="C128" s="76"/>
      <c r="D128" s="76"/>
      <c r="E128" s="76"/>
      <c r="F128" s="76"/>
      <c r="G128" s="76"/>
      <c r="H128" s="76"/>
      <c r="I128" s="76"/>
      <c r="J128" s="76"/>
      <c r="K128" s="76"/>
      <c r="L128" s="76"/>
      <c r="M128" s="76"/>
      <c r="N128" s="76"/>
      <c r="O128" s="76"/>
      <c r="P128" s="76"/>
      <c r="Q128" s="76"/>
      <c r="R128" s="76"/>
      <c r="S128" s="76"/>
      <c r="T128" s="76"/>
      <c r="U128" s="76"/>
      <c r="V128" s="76"/>
      <c r="W128" s="76"/>
      <c r="X128" s="76"/>
      <c r="Y128" s="76"/>
      <c r="Z128" s="76"/>
      <c r="AA128" s="76"/>
      <c r="AB128" s="76"/>
      <c r="AC128" s="76"/>
      <c r="AD128" s="76"/>
      <c r="AE128" s="76"/>
      <c r="AF128" s="76"/>
      <c r="AG128" s="76"/>
      <c r="AH128" s="76"/>
    </row>
    <row r="129" spans="1:34" x14ac:dyDescent="0.25">
      <c r="A129" s="76"/>
      <c r="B129" s="76"/>
      <c r="C129" s="76"/>
      <c r="D129" s="76"/>
      <c r="E129" s="76"/>
      <c r="F129" s="76"/>
      <c r="G129" s="76"/>
      <c r="H129" s="76"/>
      <c r="I129" s="76"/>
      <c r="J129" s="76"/>
      <c r="K129" s="76"/>
      <c r="L129" s="76"/>
      <c r="M129" s="76"/>
      <c r="N129" s="76"/>
      <c r="O129" s="76"/>
      <c r="P129" s="76"/>
      <c r="Q129" s="76"/>
      <c r="R129" s="76"/>
      <c r="S129" s="76"/>
      <c r="T129" s="76"/>
      <c r="U129" s="76"/>
      <c r="V129" s="76"/>
      <c r="W129" s="76"/>
      <c r="X129" s="76"/>
      <c r="Y129" s="76"/>
      <c r="Z129" s="76"/>
      <c r="AA129" s="76"/>
      <c r="AB129" s="76"/>
      <c r="AC129" s="76"/>
      <c r="AD129" s="76"/>
      <c r="AE129" s="76"/>
      <c r="AF129" s="76"/>
      <c r="AG129" s="76"/>
      <c r="AH129" s="76"/>
    </row>
    <row r="130" spans="1:34" x14ac:dyDescent="0.25">
      <c r="A130" s="76"/>
      <c r="B130" s="76"/>
      <c r="C130" s="76"/>
      <c r="D130" s="76"/>
      <c r="E130" s="76"/>
      <c r="F130" s="76"/>
      <c r="G130" s="76"/>
      <c r="H130" s="76"/>
      <c r="I130" s="76"/>
      <c r="J130" s="76"/>
      <c r="K130" s="76"/>
      <c r="L130" s="76"/>
      <c r="M130" s="76"/>
      <c r="N130" s="76"/>
      <c r="O130" s="76"/>
      <c r="P130" s="76"/>
      <c r="Q130" s="76"/>
      <c r="R130" s="76"/>
      <c r="S130" s="76"/>
      <c r="T130" s="76"/>
      <c r="U130" s="76"/>
      <c r="V130" s="76"/>
      <c r="W130" s="76"/>
      <c r="X130" s="76"/>
      <c r="Y130" s="76"/>
      <c r="Z130" s="76"/>
      <c r="AA130" s="76"/>
      <c r="AB130" s="76"/>
      <c r="AC130" s="76"/>
      <c r="AD130" s="76"/>
      <c r="AE130" s="76"/>
      <c r="AF130" s="76"/>
      <c r="AG130" s="76"/>
      <c r="AH130" s="76"/>
    </row>
    <row r="131" spans="1:34" x14ac:dyDescent="0.25">
      <c r="A131" s="76"/>
      <c r="B131" s="76"/>
      <c r="C131" s="76"/>
      <c r="D131" s="76"/>
      <c r="E131" s="76"/>
      <c r="F131" s="76"/>
      <c r="G131" s="76"/>
      <c r="H131" s="76"/>
      <c r="I131" s="76"/>
      <c r="J131" s="76"/>
      <c r="K131" s="76"/>
      <c r="L131" s="76"/>
      <c r="M131" s="76"/>
      <c r="N131" s="76"/>
      <c r="O131" s="76"/>
      <c r="P131" s="76"/>
      <c r="Q131" s="76"/>
      <c r="R131" s="76"/>
      <c r="S131" s="76"/>
      <c r="T131" s="76"/>
      <c r="U131" s="76"/>
      <c r="V131" s="76"/>
      <c r="W131" s="76"/>
      <c r="X131" s="76"/>
      <c r="Y131" s="76"/>
      <c r="Z131" s="76"/>
      <c r="AA131" s="76"/>
      <c r="AB131" s="76"/>
      <c r="AC131" s="76"/>
      <c r="AD131" s="76"/>
      <c r="AE131" s="76"/>
      <c r="AF131" s="76"/>
      <c r="AG131" s="76"/>
      <c r="AH131" s="76"/>
    </row>
    <row r="132" spans="1:34" x14ac:dyDescent="0.25">
      <c r="A132" s="76"/>
      <c r="B132" s="76"/>
      <c r="C132" s="76"/>
      <c r="D132" s="76"/>
      <c r="E132" s="76"/>
      <c r="F132" s="76"/>
      <c r="G132" s="76"/>
      <c r="H132" s="76"/>
      <c r="I132" s="76"/>
      <c r="J132" s="76"/>
      <c r="K132" s="76"/>
      <c r="L132" s="76"/>
      <c r="M132" s="76"/>
      <c r="N132" s="76"/>
      <c r="O132" s="76"/>
      <c r="P132" s="76"/>
      <c r="Q132" s="76"/>
      <c r="R132" s="76"/>
      <c r="S132" s="76"/>
      <c r="T132" s="76"/>
      <c r="U132" s="76"/>
      <c r="V132" s="76"/>
      <c r="W132" s="76"/>
      <c r="X132" s="76"/>
      <c r="Y132" s="76"/>
      <c r="Z132" s="76"/>
      <c r="AA132" s="76"/>
      <c r="AB132" s="76"/>
      <c r="AC132" s="76"/>
      <c r="AD132" s="76"/>
      <c r="AE132" s="76"/>
      <c r="AF132" s="76"/>
      <c r="AG132" s="76"/>
      <c r="AH132" s="76"/>
    </row>
    <row r="133" spans="1:34" x14ac:dyDescent="0.25">
      <c r="A133" s="76"/>
      <c r="B133" s="76"/>
      <c r="C133" s="76"/>
      <c r="D133" s="76"/>
      <c r="E133" s="76"/>
      <c r="F133" s="76"/>
      <c r="G133" s="76"/>
      <c r="H133" s="76"/>
      <c r="I133" s="76"/>
      <c r="J133" s="76"/>
      <c r="K133" s="76"/>
      <c r="L133" s="76"/>
      <c r="M133" s="76"/>
      <c r="N133" s="76"/>
      <c r="O133" s="76"/>
      <c r="P133" s="76"/>
      <c r="Q133" s="76"/>
      <c r="R133" s="76"/>
      <c r="S133" s="76"/>
      <c r="T133" s="76"/>
      <c r="U133" s="76"/>
      <c r="V133" s="76"/>
      <c r="W133" s="76"/>
      <c r="X133" s="76"/>
      <c r="Y133" s="76"/>
      <c r="Z133" s="76"/>
      <c r="AA133" s="76"/>
      <c r="AB133" s="76"/>
      <c r="AC133" s="76"/>
      <c r="AD133" s="76"/>
      <c r="AE133" s="76"/>
      <c r="AF133" s="76"/>
      <c r="AG133" s="76"/>
      <c r="AH133" s="76"/>
    </row>
    <row r="134" spans="1:34" x14ac:dyDescent="0.25">
      <c r="A134" s="76"/>
      <c r="B134" s="76"/>
      <c r="C134" s="76"/>
      <c r="D134" s="76"/>
      <c r="E134" s="76"/>
      <c r="F134" s="76"/>
      <c r="G134" s="76"/>
      <c r="H134" s="76"/>
      <c r="I134" s="76"/>
      <c r="J134" s="76"/>
      <c r="K134" s="76"/>
      <c r="L134" s="76"/>
      <c r="M134" s="76"/>
      <c r="N134" s="76"/>
      <c r="O134" s="76"/>
      <c r="P134" s="76"/>
      <c r="Q134" s="76"/>
      <c r="R134" s="76"/>
      <c r="S134" s="76"/>
      <c r="T134" s="76"/>
      <c r="U134" s="76"/>
      <c r="V134" s="76"/>
      <c r="W134" s="76"/>
      <c r="X134" s="76"/>
      <c r="Y134" s="76"/>
      <c r="Z134" s="76"/>
      <c r="AA134" s="76"/>
      <c r="AB134" s="76"/>
      <c r="AC134" s="76"/>
      <c r="AD134" s="76"/>
      <c r="AE134" s="76"/>
      <c r="AF134" s="76"/>
      <c r="AG134" s="76"/>
      <c r="AH134" s="76"/>
    </row>
    <row r="135" spans="1:34" x14ac:dyDescent="0.25">
      <c r="A135" s="76"/>
      <c r="B135" s="76"/>
      <c r="C135" s="76"/>
      <c r="D135" s="76"/>
      <c r="E135" s="76"/>
      <c r="F135" s="76"/>
      <c r="G135" s="76"/>
      <c r="H135" s="76"/>
      <c r="I135" s="76"/>
      <c r="J135" s="76"/>
      <c r="K135" s="76"/>
      <c r="L135" s="76"/>
      <c r="M135" s="76"/>
      <c r="N135" s="76"/>
      <c r="O135" s="76"/>
      <c r="P135" s="76"/>
      <c r="Q135" s="76"/>
      <c r="R135" s="76"/>
      <c r="S135" s="76"/>
      <c r="T135" s="76"/>
      <c r="U135" s="76"/>
      <c r="V135" s="76"/>
      <c r="W135" s="76"/>
      <c r="X135" s="76"/>
      <c r="Y135" s="76"/>
      <c r="Z135" s="76"/>
      <c r="AA135" s="76"/>
      <c r="AB135" s="76"/>
      <c r="AC135" s="76"/>
      <c r="AD135" s="76"/>
      <c r="AE135" s="76"/>
      <c r="AF135" s="76"/>
      <c r="AG135" s="76"/>
      <c r="AH135" s="76"/>
    </row>
    <row r="136" spans="1:34" x14ac:dyDescent="0.25">
      <c r="D136" s="76"/>
      <c r="E136" s="76"/>
      <c r="F136" s="76"/>
      <c r="G136" s="76"/>
      <c r="H136" s="76"/>
      <c r="I136" s="76"/>
      <c r="J136" s="76"/>
      <c r="K136" s="76"/>
      <c r="L136" s="76"/>
      <c r="M136" s="76"/>
      <c r="N136" s="76"/>
      <c r="O136" s="76"/>
      <c r="P136" s="76"/>
      <c r="Q136" s="76"/>
      <c r="R136" s="76"/>
      <c r="S136" s="76"/>
      <c r="T136" s="76"/>
      <c r="U136" s="76"/>
      <c r="V136" s="76"/>
      <c r="W136" s="76"/>
      <c r="X136" s="76"/>
      <c r="Y136" s="76"/>
      <c r="Z136" s="76"/>
      <c r="AA136" s="76"/>
      <c r="AB136" s="76"/>
      <c r="AC136" s="76"/>
      <c r="AD136" s="76"/>
      <c r="AE136" s="76"/>
      <c r="AF136" s="76"/>
      <c r="AG136" s="76"/>
      <c r="AH136" s="76"/>
    </row>
  </sheetData>
  <mergeCells count="4">
    <mergeCell ref="A15:A16"/>
    <mergeCell ref="B15:B16"/>
    <mergeCell ref="B31:B32"/>
    <mergeCell ref="A31:A3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25</vt:i4>
      </vt:variant>
    </vt:vector>
  </HeadingPairs>
  <TitlesOfParts>
    <vt:vector size="30" baseType="lpstr">
      <vt:lpstr>ENR Planner</vt:lpstr>
      <vt:lpstr>Mid-Year Entry</vt:lpstr>
      <vt:lpstr>Unitsets - Staff only</vt:lpstr>
      <vt:lpstr>Handbook - staff only</vt:lpstr>
      <vt:lpstr>Transition Info - Staff only</vt:lpstr>
      <vt:lpstr>ARTDRAM</vt:lpstr>
      <vt:lpstr>ARTMEDI</vt:lpstr>
      <vt:lpstr>ARTVISA</vt:lpstr>
      <vt:lpstr>Course_codes</vt:lpstr>
      <vt:lpstr>Course_titles</vt:lpstr>
      <vt:lpstr>'Unitsets - Staff only'!Done</vt:lpstr>
      <vt:lpstr>'Unitsets - Staff only'!EdUnits</vt:lpstr>
      <vt:lpstr>ENGLISH</vt:lpstr>
      <vt:lpstr>HASECON</vt:lpstr>
      <vt:lpstr>HASGEOG</vt:lpstr>
      <vt:lpstr>HASHIST</vt:lpstr>
      <vt:lpstr>HASPOLA</vt:lpstr>
      <vt:lpstr>Majors</vt:lpstr>
      <vt:lpstr>MajorUnits</vt:lpstr>
      <vt:lpstr>MATHS</vt:lpstr>
      <vt:lpstr>NIL</vt:lpstr>
      <vt:lpstr>Prereq</vt:lpstr>
      <vt:lpstr>SCIBIOL</vt:lpstr>
      <vt:lpstr>SCICHEM</vt:lpstr>
      <vt:lpstr>SCIHUMB</vt:lpstr>
      <vt:lpstr>SCIPHYS</vt:lpstr>
      <vt:lpstr>SCIPSYC</vt:lpstr>
      <vt:lpstr>SecSpec</vt:lpstr>
      <vt:lpstr>SecSpecUnits</vt:lpstr>
      <vt:lpstr>Unitsets</vt:lpstr>
    </vt:vector>
  </TitlesOfParts>
  <Company>Curtin University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alexandra.clifton@curtin.edu.au</dc:creator>
  <cp:lastModifiedBy>Alex Clifton</cp:lastModifiedBy>
  <cp:lastPrinted>2020-01-16T03:45:26Z</cp:lastPrinted>
  <dcterms:created xsi:type="dcterms:W3CDTF">2018-04-19T07:30:39Z</dcterms:created>
  <dcterms:modified xsi:type="dcterms:W3CDTF">2020-01-16T03:45:29Z</dcterms:modified>
</cp:coreProperties>
</file>